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PC\Desktop\Cty Sóng MN\"/>
    </mc:Choice>
  </mc:AlternateContent>
  <bookViews>
    <workbookView xWindow="0" yWindow="0" windowWidth="28800" windowHeight="11955"/>
  </bookViews>
  <sheets>
    <sheet name="Phụ lục vật tư " sheetId="4" r:id="rId1"/>
  </sheets>
  <externalReferences>
    <externalReference r:id="rId2"/>
  </externalReferences>
  <definedNames>
    <definedName name="_xlnm._FilterDatabase" localSheetId="0" hidden="1">'Phụ lục vật tư '!$C$1:$C$270</definedName>
    <definedName name="_xlnm.Print_Area" localSheetId="0">'Phụ lục vật tư '!$A$1:$K$250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3" i="4" l="1"/>
  <c r="I95" i="4"/>
  <c r="I96" i="4"/>
  <c r="I97" i="4"/>
  <c r="I98" i="4"/>
  <c r="I99" i="4"/>
  <c r="I100" i="4"/>
  <c r="I101" i="4"/>
  <c r="I238" i="4" l="1"/>
  <c r="I237" i="4"/>
  <c r="I236" i="4"/>
  <c r="I235" i="4"/>
  <c r="I234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H77" i="4"/>
  <c r="I77" i="4" s="1"/>
  <c r="I76" i="4"/>
  <c r="I75" i="4"/>
  <c r="I74" i="4"/>
  <c r="I73" i="4"/>
  <c r="I72" i="4"/>
  <c r="H71" i="4"/>
  <c r="I71" i="4" s="1"/>
  <c r="I70" i="4"/>
  <c r="I69" i="4"/>
  <c r="I68" i="4"/>
  <c r="I67" i="4"/>
  <c r="I66" i="4"/>
  <c r="I65" i="4"/>
  <c r="H64" i="4"/>
  <c r="I64" i="4" s="1"/>
  <c r="I62" i="4"/>
  <c r="I61" i="4"/>
  <c r="I60" i="4"/>
  <c r="I59" i="4"/>
  <c r="I58" i="4"/>
  <c r="I57" i="4"/>
  <c r="I56" i="4"/>
  <c r="I55" i="4"/>
  <c r="H54" i="4"/>
  <c r="I54" i="4" s="1"/>
  <c r="I53" i="4"/>
  <c r="I52" i="4"/>
  <c r="I51" i="4"/>
  <c r="I50" i="4"/>
  <c r="I49" i="4"/>
  <c r="I48" i="4"/>
  <c r="I47" i="4"/>
  <c r="I46" i="4"/>
  <c r="H45" i="4"/>
  <c r="I45" i="4" s="1"/>
  <c r="I44" i="4"/>
  <c r="I43" i="4"/>
  <c r="H42" i="4"/>
  <c r="I42" i="4" s="1"/>
  <c r="I41" i="4"/>
  <c r="I40" i="4"/>
  <c r="I39" i="4"/>
  <c r="H38" i="4"/>
  <c r="I38" i="4" s="1"/>
  <c r="I37" i="4"/>
  <c r="I36" i="4"/>
  <c r="I34" i="4"/>
  <c r="I33" i="4"/>
  <c r="C33" i="4"/>
  <c r="I32" i="4"/>
  <c r="C32" i="4"/>
  <c r="I31" i="4"/>
  <c r="I30" i="4"/>
  <c r="I29" i="4"/>
  <c r="I28" i="4"/>
  <c r="I27" i="4"/>
  <c r="H26" i="4"/>
  <c r="I26" i="4" s="1"/>
  <c r="I25" i="4"/>
  <c r="I24" i="4"/>
  <c r="I23" i="4"/>
  <c r="I22" i="4"/>
  <c r="I21" i="4"/>
  <c r="I20" i="4"/>
  <c r="I19" i="4"/>
  <c r="H18" i="4"/>
  <c r="H17" i="4" s="1"/>
  <c r="I17" i="4" s="1"/>
  <c r="I16" i="4"/>
  <c r="I15" i="4"/>
  <c r="I14" i="4"/>
  <c r="I13" i="4"/>
  <c r="I12" i="4"/>
  <c r="H11" i="4"/>
  <c r="I11" i="4" s="1"/>
  <c r="I10" i="4"/>
  <c r="I9" i="4"/>
  <c r="H94" i="4" l="1"/>
  <c r="I94" i="4" s="1"/>
  <c r="H63" i="4"/>
  <c r="I63" i="4" s="1"/>
  <c r="H35" i="4"/>
  <c r="I35" i="4" s="1"/>
  <c r="I18" i="4"/>
</calcChain>
</file>

<file path=xl/comments1.xml><?xml version="1.0" encoding="utf-8"?>
<comments xmlns="http://schemas.openxmlformats.org/spreadsheetml/2006/main">
  <authors>
    <author>Smart</author>
    <author>Microsoft</author>
    <author>Admin-PC</author>
    <author>Omai</author>
  </authors>
  <commentList>
    <comment ref="A18" authorId="0" shape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một bộ</t>
        </r>
      </text>
    </comment>
    <comment ref="B36" authorId="0" shape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một bộ</t>
        </r>
      </text>
    </comment>
    <comment ref="A54" authorId="0" shape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Một bộ</t>
        </r>
      </text>
    </comment>
    <comment ref="B101" authorId="0" shapeId="0">
      <text>
        <r>
          <rPr>
            <b/>
            <sz val="8"/>
            <color indexed="81"/>
            <rFont val="Tahoma"/>
            <family val="2"/>
          </rPr>
          <t>Cháu đoán hình như hai cái bàn này của Bạch mai hay sao ấy ạ</t>
        </r>
      </text>
    </comment>
    <comment ref="G134" authorId="1" shapeId="0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Thiếu 4 cái</t>
        </r>
      </text>
    </comment>
    <comment ref="A154" authorId="0" shapeId="0">
      <text>
        <r>
          <rPr>
            <b/>
            <sz val="8"/>
            <color indexed="81"/>
            <rFont val="Tahoma"/>
            <family val="2"/>
          </rPr>
          <t>Smart:</t>
        </r>
        <r>
          <rPr>
            <sz val="8"/>
            <color indexed="81"/>
            <rFont val="Tahoma"/>
            <family val="2"/>
          </rPr>
          <t xml:space="preserve">
Chất bổ sung phần của công ty</t>
        </r>
      </text>
    </comment>
    <comment ref="G163" authorId="2" shapeId="0">
      <text>
        <r>
          <rPr>
            <b/>
            <sz val="8"/>
            <color indexed="81"/>
            <rFont val="Tahoma"/>
            <family val="2"/>
          </rPr>
          <t>Admin-PC:</t>
        </r>
        <r>
          <rPr>
            <sz val="8"/>
            <color indexed="81"/>
            <rFont val="Tahoma"/>
            <family val="2"/>
          </rPr>
          <t xml:space="preserve">
Cũ còn 16
</t>
        </r>
      </text>
    </comment>
    <comment ref="G189" authorId="2" shapeId="0">
      <text>
        <r>
          <rPr>
            <b/>
            <sz val="8"/>
            <color indexed="81"/>
            <rFont val="Tahoma"/>
            <family val="2"/>
          </rPr>
          <t>Admin-PC:</t>
        </r>
        <r>
          <rPr>
            <sz val="8"/>
            <color indexed="81"/>
            <rFont val="Tahoma"/>
            <family val="2"/>
          </rPr>
          <t xml:space="preserve">
m2
</t>
        </r>
      </text>
    </comment>
    <comment ref="G198" authorId="2" shapeId="0">
      <text>
        <r>
          <rPr>
            <b/>
            <sz val="8"/>
            <color indexed="81"/>
            <rFont val="Tahoma"/>
            <family val="2"/>
          </rPr>
          <t>Admin-PC:</t>
        </r>
        <r>
          <rPr>
            <sz val="8"/>
            <color indexed="81"/>
            <rFont val="Tahoma"/>
            <family val="2"/>
          </rPr>
          <t xml:space="preserve">
Tấm</t>
        </r>
      </text>
    </comment>
    <comment ref="H229" authorId="1" shapeId="0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Tạm tính</t>
        </r>
      </text>
    </comment>
    <comment ref="H230" authorId="1" shapeId="0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Tạm tính
</t>
        </r>
      </text>
    </comment>
    <comment ref="H231" authorId="3" shapeId="0">
      <text>
        <r>
          <rPr>
            <b/>
            <sz val="9"/>
            <color indexed="81"/>
            <rFont val="Tahoma"/>
            <family val="2"/>
          </rPr>
          <t>Omai:</t>
        </r>
        <r>
          <rPr>
            <sz val="9"/>
            <color indexed="81"/>
            <rFont val="Tahoma"/>
            <family val="2"/>
          </rPr>
          <t xml:space="preserve">
Tạm tính</t>
        </r>
      </text>
    </comment>
    <comment ref="H232" authorId="3" shapeId="0">
      <text>
        <r>
          <rPr>
            <b/>
            <sz val="9"/>
            <color indexed="81"/>
            <rFont val="Tahoma"/>
            <family val="2"/>
          </rPr>
          <t>Omai:</t>
        </r>
        <r>
          <rPr>
            <sz val="9"/>
            <color indexed="81"/>
            <rFont val="Tahoma"/>
            <family val="2"/>
          </rPr>
          <t xml:space="preserve">
Tạm tính</t>
        </r>
      </text>
    </comment>
    <comment ref="H239" authorId="1" shapeId="0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Tạm tính</t>
        </r>
      </text>
    </comment>
    <comment ref="I239" authorId="1" shapeId="0">
      <text>
        <r>
          <rPr>
            <b/>
            <sz val="9"/>
            <color indexed="81"/>
            <rFont val="Tahoma"/>
            <family val="2"/>
          </rPr>
          <t>Microsoft:</t>
        </r>
        <r>
          <rPr>
            <sz val="9"/>
            <color indexed="81"/>
            <rFont val="Tahoma"/>
            <family val="2"/>
          </rPr>
          <t xml:space="preserve">
Tạm tính</t>
        </r>
      </text>
    </comment>
  </commentList>
</comments>
</file>

<file path=xl/sharedStrings.xml><?xml version="1.0" encoding="utf-8"?>
<sst xmlns="http://schemas.openxmlformats.org/spreadsheetml/2006/main" count="866" uniqueCount="289">
  <si>
    <t>Phụ lục 1</t>
  </si>
  <si>
    <t>Kính hiển vi soi ngược Nikon - Eclipse Ti-u</t>
  </si>
  <si>
    <t>Camera gắn với kính hiển vi - Digital camera OPTIKAMB3</t>
  </si>
  <si>
    <t>Ý</t>
  </si>
  <si>
    <t>Bệ ấm gắn với kính hiển vi đảo ngược  và  DC95 Controller</t>
  </si>
  <si>
    <t>Anh</t>
  </si>
  <si>
    <t>Kính hiển vi soi nổi Nikon -SMZ1500</t>
  </si>
  <si>
    <t>Kính hiển vi soi nổi Nikon - SMZ745</t>
  </si>
  <si>
    <t>Kính hiển vi quang học Eclipse E200MVR</t>
  </si>
  <si>
    <t>Bộ vi thao tác</t>
  </si>
  <si>
    <t>Tủ thao tác</t>
  </si>
  <si>
    <t>Tủ thao tác hai vi trí - VERTICAL LAMINAR AIRFLOW CABINET FBB 120</t>
  </si>
  <si>
    <t>Séc</t>
  </si>
  <si>
    <t>Tủ thao tác đóng tại Việt Nam</t>
  </si>
  <si>
    <t>Bệ ấm gắn với tủ thao tác và điểu khiển nhiệt độ Dixell</t>
  </si>
  <si>
    <t>Đức</t>
  </si>
  <si>
    <t>Giá để pipetteman đơn gắn vào tủ thao tác</t>
  </si>
  <si>
    <t xml:space="preserve">SYNGA Cutter </t>
  </si>
  <si>
    <t>Bình trữ lạnh</t>
  </si>
  <si>
    <t>Bình chứa ni tơ lỏng</t>
  </si>
  <si>
    <t>Mỹ</t>
  </si>
  <si>
    <t>Tủ CO2 GALAXY 170R-230-1200 (Serial 4150 và 43403)</t>
  </si>
  <si>
    <t>Tủ CO2 GALAXY 14s - Co14S-230</t>
  </si>
  <si>
    <t xml:space="preserve">Máy ly tâm </t>
  </si>
  <si>
    <t>Bàn chuyển phôi - Gynaecology table golem - 006533/G</t>
  </si>
  <si>
    <t>Bàn khám phụ khoa</t>
  </si>
  <si>
    <t>Gường bệnh nhân - GOLEM Investigative table</t>
  </si>
  <si>
    <t>Giường chuyển đẩy bệnh nhân - Golem investigative table</t>
  </si>
  <si>
    <t>Pipetteman và giá để Pipette</t>
  </si>
  <si>
    <t xml:space="preserve">Máy chọc hút trứng - Aspirator 3 </t>
  </si>
  <si>
    <t>Máy gây mê Triton</t>
  </si>
  <si>
    <t>Bỉ</t>
  </si>
  <si>
    <t>Bàn chống rung</t>
  </si>
  <si>
    <t>Miếng chống rung - Antivibration Pad</t>
  </si>
  <si>
    <t>Bàn để kim chọc hút trứng có thể di chuyển được - Instrumentacni table 006593/D</t>
  </si>
  <si>
    <t>Dẫn kim dùng nhiều lần  - Reusable Needle Guides</t>
  </si>
  <si>
    <t>Buồng đếm tinh trùng</t>
  </si>
  <si>
    <t>Monitor theo dõi bệnh nhân 5 thông số A63A</t>
  </si>
  <si>
    <t>Máy siêu âm đầu dò Sonixtouch</t>
  </si>
  <si>
    <t>Đầu dò  - siêu âm</t>
  </si>
  <si>
    <t>Máy đo khí CO2, O2 - G100</t>
  </si>
  <si>
    <t>Xe tiêm Instrumentacni table 0065956/D</t>
  </si>
  <si>
    <t>Bơm tiêm điện</t>
  </si>
  <si>
    <t>Ghế ngồi GOLEM Mayer Bobek</t>
  </si>
  <si>
    <t>Tủ ấm để dụng cụ, 42l, DH 3600II</t>
  </si>
  <si>
    <t>Máy laser saturn 5 Active của hãng RI (gồm cả camera) Item code: RI6-47-500</t>
  </si>
  <si>
    <t>Kính hiển vi soi nổi SMZ 745T</t>
  </si>
  <si>
    <t>Bàn gỗ làm việc 1.6m , (gỗ vàng)</t>
  </si>
  <si>
    <t>Bàn gỗ trắng chữ L 1,2m x 0,6m gỗ sồi trắng</t>
  </si>
  <si>
    <t>Bàn gỗ trắng chữ L có ngăn kéo 1,2m x 0,6m gỗ sồi trắng</t>
  </si>
  <si>
    <t xml:space="preserve">Bàn inox 2 ngăn kéo </t>
  </si>
  <si>
    <t>Bàn inox 2 ngăn kéo mua 2016</t>
  </si>
  <si>
    <t>Bàn inox kính trong phòng Lab (bàn thao tác)</t>
  </si>
  <si>
    <t>Bàn làm hồ sơ 1.2m x 0.6  (gỗ vàng)</t>
  </si>
  <si>
    <t>Bàn làm việc (1mx0.6)</t>
  </si>
  <si>
    <t>Bàn làm việc + (P. Ông Nha)</t>
  </si>
  <si>
    <t>Bàn làm việc 1,1m x 0.45 (mặt bàn inox)</t>
  </si>
  <si>
    <t>Bàn làm việc 1,2mx0,45m</t>
  </si>
  <si>
    <t>Bàn tiêm khám</t>
  </si>
  <si>
    <t>Bộ cửa cách âm 1,8mx0,8m</t>
  </si>
  <si>
    <t>Bộ đặt nội khí quản</t>
  </si>
  <si>
    <t>Bộ máy tính FPT Elead F18RA</t>
  </si>
  <si>
    <t>Bộ máy tính HP multimediaoptical Drive</t>
  </si>
  <si>
    <t>Bộ máy tính tâm mạch in MSI H81M/ Chíp Infel I3</t>
  </si>
  <si>
    <t>Bộ thí nghiệm 65 x 115</t>
  </si>
  <si>
    <t>Camera + đầu thu + điều khiển</t>
  </si>
  <si>
    <t xml:space="preserve">Camera </t>
  </si>
  <si>
    <t>Cây máy tính MTĐB Acer ST-TC605</t>
  </si>
  <si>
    <t>Cọc truyền Inox</t>
  </si>
  <si>
    <t>Cốc inox</t>
  </si>
  <si>
    <t>Cổng chia mạng, 24- Port/100 Swich- SR2, ,</t>
  </si>
  <si>
    <t>Trung Quốc</t>
  </si>
  <si>
    <t>Cửa nhôm thông phòng: 0.72x2.4=1.728m2</t>
  </si>
  <si>
    <t>Chậu rửa công nghiệp Inox</t>
  </si>
  <si>
    <t>Chậu rửa Inox</t>
  </si>
  <si>
    <t>Dụng cụ đo huyết áp cơ, ALP K2, Nhật Bản</t>
  </si>
  <si>
    <t>Đầu video philips</t>
  </si>
  <si>
    <t>Đèn đọc phim 1 cửa</t>
  </si>
  <si>
    <t>Điện thoại bàn Grandstream GXP 1400</t>
  </si>
  <si>
    <t>Đồng hồ đếm giờ</t>
  </si>
  <si>
    <t>Đồng hồ đo áp suất khí MR-FC1</t>
  </si>
  <si>
    <t>Đồng hồ đo oxy</t>
  </si>
  <si>
    <t>Ghế bệnh nhân tròn nhỏ</t>
  </si>
  <si>
    <t>Ghế gập xuân hòa</t>
  </si>
  <si>
    <t>Ghế inox bộ ba</t>
  </si>
  <si>
    <t>Ghế inox ba chân</t>
  </si>
  <si>
    <t>Ghế ngồi xoay (Labo) Ikea</t>
  </si>
  <si>
    <t>Ghế sôfa nửa nằm nửa ngồi</t>
  </si>
  <si>
    <t>Ghế tựa bọc vải, (ghế sofa) (bộ 3 cái)</t>
  </si>
  <si>
    <t>Ghế văn phòng N2e</t>
  </si>
  <si>
    <t>Giá để giày dép</t>
  </si>
  <si>
    <t>Giá để nước rửa và dung dịch khử trùng tay - Bode Eurospender 3000</t>
  </si>
  <si>
    <t>Giá để ống nghiệm 4D - Way Flipper Rack</t>
  </si>
  <si>
    <t>Giá inox 4 tầng (giá để phát wifil, đầu camera)</t>
  </si>
  <si>
    <t>Giá inox đề đồ nhỏ</t>
  </si>
  <si>
    <t>Giá inox đựng bình nước lọc</t>
  </si>
  <si>
    <t>Giá inox đựng giày dép 3 tầng</t>
  </si>
  <si>
    <t>Giá inox đựng giày dép phòng bệnh nhân (4 tầng)</t>
  </si>
  <si>
    <t xml:space="preserve">Hộc tài liệu </t>
  </si>
  <si>
    <t>Hộp bông cồn, Inox, VN</t>
  </si>
  <si>
    <t>Hộp chống sốc Inox  21cm x12cm x 5 cm, VN</t>
  </si>
  <si>
    <t>Hộp chữ nhật 20x30</t>
  </si>
  <si>
    <t>Hộp để tiền</t>
  </si>
  <si>
    <t>Hộp đựng đồ 30 lít </t>
  </si>
  <si>
    <t>Hộp hấp 36cm</t>
  </si>
  <si>
    <t>Hộp inox đựng đồ tiệt trùng lọai tròn nhỏ,  VN</t>
  </si>
  <si>
    <t>Hộp inox đựng khăn</t>
  </si>
  <si>
    <t>Hộp nhựa chuyển tinh trùng</t>
  </si>
  <si>
    <t>Hộp nhựa đựng thuốc</t>
  </si>
  <si>
    <t>Huyết áp điển tử Hem 7130</t>
  </si>
  <si>
    <t>Kéo Ytế, 18cm, Prime, Pakistan</t>
  </si>
  <si>
    <t>Kéo Ytế, 20cm, Prime, Pakistan</t>
  </si>
  <si>
    <t>Kẹp Pozzi</t>
  </si>
  <si>
    <t>Kẹp sát trùng sản khoa</t>
  </si>
  <si>
    <t>Két sắt</t>
  </si>
  <si>
    <t>Khay inox kích thước 325x425mm</t>
  </si>
  <si>
    <t>Khay Inox, 32x43 cm, VN</t>
  </si>
  <si>
    <t>Khay Inox: 30x22 cm</t>
  </si>
  <si>
    <t>Khay quả đậu</t>
  </si>
  <si>
    <t>Khay quả đậu, Inox, VN</t>
  </si>
  <si>
    <t>Màn hình máy tính samsung FPT</t>
  </si>
  <si>
    <t>Máy bơm EWBARA</t>
  </si>
  <si>
    <t>Máy bơm nước</t>
  </si>
  <si>
    <t>Máy bơm Pentax CM40-160A</t>
  </si>
  <si>
    <t>Máy hàn nhiệt Impulse Sealer – CD203</t>
  </si>
  <si>
    <t>Đài Loan</t>
  </si>
  <si>
    <t>Máy hút dịch nhầy - SUCTION</t>
  </si>
  <si>
    <t>Hà Lan</t>
  </si>
  <si>
    <t>Máy in canon 2900</t>
  </si>
  <si>
    <t>Máy in HP Laserjet P1102</t>
  </si>
  <si>
    <t xml:space="preserve"> Máy in phòng lễ tân - LaserJet M1132FP</t>
  </si>
  <si>
    <t>Máy in phòng thí nghiệm -  HP LaserJet P1102w</t>
  </si>
  <si>
    <t>Máy sấy đồ vô trùng nhiệt độ cao MOV - 212 - PE</t>
  </si>
  <si>
    <t>Nhật Bản</t>
  </si>
  <si>
    <t>Máy tính Asus để bàn</t>
  </si>
  <si>
    <t>Máy tính để bàn HP 110-117 KG2030T</t>
  </si>
  <si>
    <t>Máy tính để bàn- HP Compap Pro 4300</t>
  </si>
  <si>
    <t>Mỏ vịt inox</t>
  </si>
  <si>
    <t>Ngăn inox để tài liệu 6 tầng</t>
  </si>
  <si>
    <t>Nhiệt ẩm kế điện tử Fujimax F-80EX</t>
  </si>
  <si>
    <t>Nhiệt kế, Gold Aurona, Đức</t>
  </si>
  <si>
    <t>Ổ dự trữ điện APC UPS ES 500</t>
  </si>
  <si>
    <t xml:space="preserve">Ốp vách tường Melamine AC, MS388EV (KT: 3200x3150mm) xương gỗ tự nhiên </t>
  </si>
  <si>
    <t xml:space="preserve">Pank kẹp đầu thẳng 20cm, không mấu, </t>
  </si>
  <si>
    <t>Pank kẹp thẳng 20cm, có mấu, Prime- Pakistan</t>
  </si>
  <si>
    <t>Panh kẹp đầu thẳng có mấu 25 cm</t>
  </si>
  <si>
    <t>Phát wifi AirLive</t>
  </si>
  <si>
    <t>Phát wifi Huawei</t>
  </si>
  <si>
    <t>Quạt sên</t>
  </si>
  <si>
    <t>Quạt treo tường</t>
  </si>
  <si>
    <t>Quầy giao dịch</t>
  </si>
  <si>
    <t>Tấm laminate nhôm xước - bọc dầm, ô chữ (KT: 1220x2240mm)</t>
  </si>
  <si>
    <t>Tấm ốp nhôm nhựa tầng 3:
KT: 2.82x2.40x2=13.54m2
KT: 2.2x2.4x2=10.56m2
KT: 2.1x2.4=5.04</t>
  </si>
  <si>
    <t>Ti vi tosiba trong phòng tinh trùng</t>
  </si>
  <si>
    <t>Tủ lạnh bảo quản thuốc</t>
  </si>
  <si>
    <t>Tủ bếp (gỗ) + ốp gỗ tự nhiên</t>
  </si>
  <si>
    <t>Tủ để giày Inox 7 tầng</t>
  </si>
  <si>
    <t>Tủ hộc 5 ngăn đựng tài liệu (KT: 2820x550x370mm)</t>
  </si>
  <si>
    <t>Tủ inox 30 ngăn để quần áo bệnh nhân</t>
  </si>
  <si>
    <t>Tủ inox để đồ bệnh nhân 20 ngăn</t>
  </si>
  <si>
    <t>Tủ lạnh Sanyo SR-5KR</t>
  </si>
  <si>
    <t>Tủ lạnh Sharp (50 lít)</t>
  </si>
  <si>
    <t xml:space="preserve">Tủ mát Sanaky VH 210W </t>
  </si>
  <si>
    <t>Tủ mát Sanaky VH 300w (408W)</t>
  </si>
  <si>
    <t>Tủ quần áo inox 3 buồng</t>
  </si>
  <si>
    <t>Tủ tài liệu dài 5,93 (6 ngăn, gỗ trắng)</t>
  </si>
  <si>
    <t>Tủ tám cánh (tiền gia công + tăng chỉnh chân)</t>
  </si>
  <si>
    <t>Thước đo buồng cổ tử cung</t>
  </si>
  <si>
    <t>Trần: 2.82x2.40=6.77m2</t>
  </si>
  <si>
    <t>Trụ cắm pank, Inox, VN</t>
  </si>
  <si>
    <t>Van âm đạo</t>
  </si>
  <si>
    <t>Vỏ bình 02 10 lít</t>
  </si>
  <si>
    <t>Vỏ bình 02 10 lít + đồng hồ</t>
  </si>
  <si>
    <t>Vỏ bình 02 to</t>
  </si>
  <si>
    <t>Vỏ bình Co2 to</t>
  </si>
  <si>
    <t>Vỏ bình N2 to</t>
  </si>
  <si>
    <t>Xe đẩy bệnh nhân</t>
  </si>
  <si>
    <t>Xe đẩy Inox 2 tầng</t>
  </si>
  <si>
    <t>Xe đẩy Inox có ngăn kéo</t>
  </si>
  <si>
    <t xml:space="preserve">Xe tiêm đẩy (gia công) </t>
  </si>
  <si>
    <t>Điều hòa Daikin 18000 BTU hai chiều</t>
  </si>
  <si>
    <t>Điều hòa Daikin 12000 BTU hai chiều</t>
  </si>
  <si>
    <t>Bình nước nóng</t>
  </si>
  <si>
    <t xml:space="preserve">Hệ thống nước RO </t>
  </si>
  <si>
    <t>Cung cấp lắp đặt hệ thống khí y tế IVF</t>
  </si>
  <si>
    <t>Cung cấp lắp đặt Hệ thống Chiller, AHU, đường ống, hệ điều khiển IVF</t>
  </si>
  <si>
    <t xml:space="preserve">Cung cấp lắp đặt hệ thống điện nội thất IVF </t>
  </si>
  <si>
    <t xml:space="preserve">Cung cấp lắp đặt hệ thống đường ống gió, lưới lọc không khí IVF </t>
  </si>
  <si>
    <t xml:space="preserve">Cung cấp lắp đặt vách ngăn, trần  Panel, hệ thống cửa, sàn Vilyn IVF </t>
  </si>
  <si>
    <t>Nhà, phòng bệnh, lab (Bạch Mai góp)</t>
  </si>
  <si>
    <t>Nước SX</t>
  </si>
  <si>
    <t>STT</t>
  </si>
  <si>
    <t>Năm SX</t>
  </si>
  <si>
    <t>Năm SD</t>
  </si>
  <si>
    <t>Đơn vị</t>
  </si>
  <si>
    <t>Số lượng</t>
  </si>
  <si>
    <t>Đơn giá</t>
  </si>
  <si>
    <t>Thành tiền</t>
  </si>
  <si>
    <t>Giá trị còn lại theo sổ kế toán</t>
  </si>
  <si>
    <t>Lý do thanh lý</t>
  </si>
  <si>
    <t>Tài sản</t>
  </si>
  <si>
    <t>Bệ ấm gắn với kính hiển vi đảo ngược</t>
  </si>
  <si>
    <t>Điều khiển nhiệt bệ ấm DC95</t>
  </si>
  <si>
    <t xml:space="preserve"> Bộ điều khiển kim </t>
  </si>
  <si>
    <t>Transferman NK2  (Trái  + Phải)</t>
  </si>
  <si>
    <t xml:space="preserve"> Bộ sạc máy vi thao tác Transferman NK2 </t>
  </si>
  <si>
    <t xml:space="preserve"> Giá đỡ máy vi thao tác - Holders of the micromanipulator </t>
  </si>
  <si>
    <t xml:space="preserve"> Bộ điều chỉnh góc quay - X-head with angle adjustment</t>
  </si>
  <si>
    <t>Service Kit Screws</t>
  </si>
  <si>
    <t>Trợ giúp định vị (Positioning aids for universal capillary holder)</t>
  </si>
  <si>
    <t xml:space="preserve"> Bộ phận gắn vi thao tác với kính hiển vi - Adapter for assembling on Nikon Ti Microscope</t>
  </si>
  <si>
    <t>CelltramVairo, (Trái  + Phải)</t>
  </si>
  <si>
    <t>Bơm tra dầu -  Filling Tube with luer lock connection, female</t>
  </si>
  <si>
    <t>Đầu giữ kim tiêm TwinTip-Holder, for TransferMan® NK 2</t>
  </si>
  <si>
    <t>X-Y extensionplate</t>
  </si>
  <si>
    <t>Grip Head 0 For Universal CapillaryHolder</t>
  </si>
  <si>
    <t>Grip Head 0 for microcapillaries outer diameter 1.0-1.1 mm, 2 grip</t>
  </si>
  <si>
    <t>Gear cpl., CellTram vario</t>
  </si>
  <si>
    <t xml:space="preserve"> Universal Capillary Holder</t>
  </si>
  <si>
    <t>Bệ ấm (Gắn với tủ thao tác)</t>
  </si>
  <si>
    <t>Electronic controller DIXELL</t>
  </si>
  <si>
    <t>SYNGA Cutter Left - SG-007-CUT-L</t>
  </si>
  <si>
    <t>SYNGA Cutter Right - SG-007-CUT-R</t>
  </si>
  <si>
    <t>Bình trữ lạnh - TAYLOR WHARTON HC35 (1896769)</t>
  </si>
  <si>
    <t>Bình trữ lạnh - TAYLOR WHARTON HC35 (1994617</t>
  </si>
  <si>
    <t>Bình trữ lạnh TAYLOR WHARTON XT10</t>
  </si>
  <si>
    <t>Bình trữ lạnh - TAYLOR WHARTON LS750</t>
  </si>
  <si>
    <t>Giá để bình trữ lạnh  Roller Base: R033-8C00.</t>
  </si>
  <si>
    <t>Centrifuge 5702, without rotor, 120 V, 50/60 Hz</t>
  </si>
  <si>
    <t>Adapter cho ống 15 ml</t>
  </si>
  <si>
    <t>Adapter cho ống 4-10 ml</t>
  </si>
  <si>
    <t xml:space="preserve">Rotor </t>
  </si>
  <si>
    <t>Pipetteman</t>
  </si>
  <si>
    <t>Pipetteman 100-1000 µl</t>
  </si>
  <si>
    <t>Pipetteman 20 - 200 µl</t>
  </si>
  <si>
    <t>Pipetteman 10 - 100 µl</t>
  </si>
  <si>
    <t>Pipetteman 2 - 20 µl</t>
  </si>
  <si>
    <t>Pipetteman 10-100 µl Dragon</t>
  </si>
  <si>
    <t>Pipetteman 100-1000 µl Gennex</t>
  </si>
  <si>
    <t>Giá để Pipetteman</t>
  </si>
  <si>
    <t>Giá để Pipetteman dạng tròn xoay</t>
  </si>
  <si>
    <t>Giá để pipetteman Thermo</t>
  </si>
  <si>
    <t>Giá để Synga - SG Rack Holder - SG-011-1</t>
  </si>
  <si>
    <t xml:space="preserve">Bàn chống rung - Antivibration table Gynemed </t>
  </si>
  <si>
    <t>Bàn chống rung ( Việt Nam)</t>
  </si>
  <si>
    <t>XÂY DỰNG</t>
  </si>
  <si>
    <t>7.1.1</t>
  </si>
  <si>
    <t>7.1.2</t>
  </si>
  <si>
    <t>7.1.3</t>
  </si>
  <si>
    <t>7.1.4</t>
  </si>
  <si>
    <t>7.1.5</t>
  </si>
  <si>
    <t>7.1.6</t>
  </si>
  <si>
    <t>7.3.1</t>
  </si>
  <si>
    <t>7.3.2</t>
  </si>
  <si>
    <t>8.3.1</t>
  </si>
  <si>
    <t>8.3.2</t>
  </si>
  <si>
    <t>8.5.1</t>
  </si>
  <si>
    <t>8.5.2</t>
  </si>
  <si>
    <t>Việt Nam</t>
  </si>
  <si>
    <t xml:space="preserve">Trung Quốc </t>
  </si>
  <si>
    <t>cái</t>
  </si>
  <si>
    <t>bộ</t>
  </si>
  <si>
    <t>bình</t>
  </si>
  <si>
    <t>m2</t>
  </si>
  <si>
    <t>Hết hợp đồng</t>
  </si>
  <si>
    <t>Canada</t>
  </si>
  <si>
    <t xml:space="preserve">Bộ phận tiêm </t>
  </si>
  <si>
    <t>Van giảm áp Co2</t>
  </si>
  <si>
    <t>Van giảm áp Oxy</t>
  </si>
  <si>
    <t>18.1.1</t>
  </si>
  <si>
    <t>18.1.2</t>
  </si>
  <si>
    <t>18.1.3</t>
  </si>
  <si>
    <t>18.1.4</t>
  </si>
  <si>
    <t>18.1.5</t>
  </si>
  <si>
    <t>18.1.6</t>
  </si>
  <si>
    <t>18.2.1</t>
  </si>
  <si>
    <t>18.2.2</t>
  </si>
  <si>
    <t>18.2.3</t>
  </si>
  <si>
    <t>CÔNG CỤ, DỤNG CỤ</t>
  </si>
  <si>
    <t>7.6.1</t>
  </si>
  <si>
    <t>7.6.2</t>
  </si>
  <si>
    <t>Người lập báo cáo</t>
  </si>
  <si>
    <t>Hà Nội, ngày        tháng        năm 2024</t>
  </si>
  <si>
    <t>Giá trị nguyên giá</t>
  </si>
  <si>
    <t>18.1</t>
  </si>
  <si>
    <t>18.2</t>
  </si>
  <si>
    <t>MÁY MÓC, THIẾT BỊ</t>
  </si>
  <si>
    <t>DANH MỤC TÀI SẢN ĐỀ NGHỊ THẨM ĐỊNH GIÁ</t>
  </si>
  <si>
    <t>(Kèm theo Yêu cầu báo giá số …………. ngày ……. tháng ……. năm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</si>
</sst>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-* #,##0\ _₫_-;\-* #,##0\ _₫_-;_-* &quot;-&quot;??\ _₫_-;_-@_-"/>
    <numFmt numFmtId="166" formatCode="#,##0_ ;\-#,##0\ "/>
    <numFmt numFmtId="167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charset val="163"/>
    </font>
    <font>
      <b/>
      <sz val="18"/>
      <color theme="1"/>
      <name val="Times New Roman"/>
      <family val="1"/>
    </font>
    <font>
      <sz val="12"/>
      <color theme="1"/>
      <name val="Times New Roman"/>
      <family val="1"/>
      <charset val="163"/>
    </font>
    <font>
      <sz val="10"/>
      <name val="Arial"/>
      <family val="2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</cellStyleXfs>
  <cellXfs count="86">
    <xf numFmtId="0" fontId="0" fillId="0" borderId="0" xfId="0"/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7" fontId="4" fillId="0" borderId="0" xfId="1" applyNumberFormat="1" applyFont="1" applyAlignment="1">
      <alignment vertical="center"/>
    </xf>
    <xf numFmtId="167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167" fontId="4" fillId="0" borderId="0" xfId="0" applyNumberFormat="1" applyFont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vertical="top" wrapText="1"/>
    </xf>
    <xf numFmtId="0" fontId="4" fillId="0" borderId="1" xfId="0" applyFont="1" applyFill="1" applyBorder="1" applyAlignment="1">
      <alignment horizontal="justify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vertical="top" wrapText="1"/>
    </xf>
    <xf numFmtId="0" fontId="4" fillId="0" borderId="1" xfId="0" quotePrefix="1" applyFont="1" applyFill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wrapText="1"/>
    </xf>
    <xf numFmtId="167" fontId="8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/>
    <xf numFmtId="1" fontId="4" fillId="0" borderId="1" xfId="0" applyNumberFormat="1" applyFont="1" applyFill="1" applyBorder="1" applyAlignment="1">
      <alignment horizontal="center" vertical="center" wrapText="1"/>
    </xf>
    <xf numFmtId="165" fontId="14" fillId="0" borderId="1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 vertical="top" wrapText="1"/>
    </xf>
    <xf numFmtId="167" fontId="8" fillId="0" borderId="1" xfId="1" applyNumberFormat="1" applyFont="1" applyBorder="1" applyAlignment="1">
      <alignment vertical="center"/>
    </xf>
    <xf numFmtId="165" fontId="4" fillId="0" borderId="1" xfId="0" applyNumberFormat="1" applyFont="1" applyFill="1" applyBorder="1" applyAlignment="1"/>
    <xf numFmtId="165" fontId="14" fillId="0" borderId="1" xfId="1" applyNumberFormat="1" applyFont="1" applyFill="1" applyBorder="1" applyAlignment="1"/>
    <xf numFmtId="166" fontId="14" fillId="0" borderId="1" xfId="0" applyNumberFormat="1" applyFont="1" applyFill="1" applyBorder="1" applyAlignment="1"/>
    <xf numFmtId="165" fontId="4" fillId="0" borderId="1" xfId="2" applyNumberFormat="1" applyFont="1" applyFill="1" applyBorder="1" applyAlignment="1">
      <alignment wrapText="1"/>
    </xf>
    <xf numFmtId="165" fontId="4" fillId="2" borderId="1" xfId="1" applyNumberFormat="1" applyFont="1" applyFill="1" applyBorder="1" applyAlignment="1"/>
    <xf numFmtId="165" fontId="4" fillId="0" borderId="0" xfId="1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7" fontId="13" fillId="0" borderId="0" xfId="1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7" fontId="14" fillId="0" borderId="0" xfId="1" applyNumberFormat="1" applyFont="1" applyAlignment="1">
      <alignment horizontal="center" vertical="center"/>
    </xf>
    <xf numFmtId="167" fontId="4" fillId="0" borderId="0" xfId="1" applyNumberFormat="1" applyFont="1" applyAlignment="1">
      <alignment horizontal="center" vertical="center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60;\Tu%20T8%202016\KQua%20PA%20gia%20%20Thang%20b11\Bang%20gia%20XD\Ho%20so%20tham%20dinh%205_11\Ho%20so%20TD%20gui%20CB%20ngay%209_11\Bang%20ket%20qua%20tinh%20toan%20cuoi%20cung%20ngay%2010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Q"/>
      <sheetName val="Danh muc"/>
      <sheetName val="TSSS"/>
      <sheetName val="Loi nhuan nganh MMTB y te"/>
      <sheetName val="Hinh anh"/>
    </sheetNames>
    <sheetDataSet>
      <sheetData sheetId="0" refreshError="1"/>
      <sheetData sheetId="1" refreshError="1"/>
      <sheetData sheetId="2" refreshError="1">
        <row r="7">
          <cell r="D7" t="str">
            <v>Nhật Bản</v>
          </cell>
        </row>
        <row r="83">
          <cell r="D83" t="str">
            <v>Đức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23"/>
  <sheetViews>
    <sheetView tabSelected="1" zoomScale="80" zoomScaleNormal="80" workbookViewId="0">
      <selection activeCell="G6" sqref="G6:G7"/>
    </sheetView>
  </sheetViews>
  <sheetFormatPr defaultColWidth="9.125" defaultRowHeight="15.75" x14ac:dyDescent="0.2"/>
  <cols>
    <col min="1" max="1" width="8.25" style="30" customWidth="1"/>
    <col min="2" max="2" width="50.875" style="4" customWidth="1"/>
    <col min="3" max="4" width="11.375" style="2" customWidth="1"/>
    <col min="5" max="5" width="10.25" style="3" customWidth="1"/>
    <col min="6" max="6" width="10" style="3" customWidth="1"/>
    <col min="7" max="7" width="10" style="2" customWidth="1"/>
    <col min="8" max="8" width="17.625" style="9" customWidth="1"/>
    <col min="9" max="9" width="15" style="13" customWidth="1"/>
    <col min="10" max="10" width="13.875" style="4" customWidth="1"/>
    <col min="11" max="11" width="16.75" style="28" customWidth="1"/>
    <col min="12" max="16384" width="9.125" style="4"/>
  </cols>
  <sheetData>
    <row r="1" spans="1:12" x14ac:dyDescent="0.2">
      <c r="A1" s="73"/>
      <c r="B1" s="73"/>
      <c r="G1" s="4"/>
      <c r="J1" s="72" t="s">
        <v>0</v>
      </c>
      <c r="K1" s="72"/>
    </row>
    <row r="2" spans="1:12" x14ac:dyDescent="0.2">
      <c r="K2" s="7"/>
    </row>
    <row r="3" spans="1:12" ht="22.5" x14ac:dyDescent="0.2">
      <c r="A3" s="74" t="s">
        <v>287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2" x14ac:dyDescent="0.2">
      <c r="A4" s="75" t="s">
        <v>288</v>
      </c>
      <c r="B4" s="75"/>
      <c r="C4" s="75"/>
      <c r="D4" s="75"/>
      <c r="E4" s="75"/>
      <c r="F4" s="75"/>
      <c r="G4" s="75"/>
      <c r="H4" s="75"/>
      <c r="I4" s="75"/>
      <c r="J4" s="75"/>
      <c r="K4" s="75"/>
    </row>
    <row r="5" spans="1:12" x14ac:dyDescent="0.2">
      <c r="K5" s="7"/>
    </row>
    <row r="6" spans="1:12" ht="15.75" customHeight="1" x14ac:dyDescent="0.2">
      <c r="A6" s="76" t="s">
        <v>191</v>
      </c>
      <c r="B6" s="77" t="s">
        <v>200</v>
      </c>
      <c r="C6" s="77" t="s">
        <v>190</v>
      </c>
      <c r="D6" s="77" t="s">
        <v>192</v>
      </c>
      <c r="E6" s="78" t="s">
        <v>193</v>
      </c>
      <c r="F6" s="78" t="s">
        <v>194</v>
      </c>
      <c r="G6" s="77" t="s">
        <v>195</v>
      </c>
      <c r="H6" s="79" t="s">
        <v>283</v>
      </c>
      <c r="I6" s="79"/>
      <c r="J6" s="80" t="s">
        <v>198</v>
      </c>
      <c r="K6" s="77" t="s">
        <v>199</v>
      </c>
      <c r="L6" s="48"/>
    </row>
    <row r="7" spans="1:12" x14ac:dyDescent="0.2">
      <c r="A7" s="76"/>
      <c r="B7" s="77"/>
      <c r="C7" s="77"/>
      <c r="D7" s="77"/>
      <c r="E7" s="78"/>
      <c r="F7" s="78"/>
      <c r="G7" s="77"/>
      <c r="H7" s="61" t="s">
        <v>196</v>
      </c>
      <c r="I7" s="43" t="s">
        <v>197</v>
      </c>
      <c r="J7" s="80"/>
      <c r="K7" s="77"/>
      <c r="L7" s="48"/>
    </row>
    <row r="8" spans="1:12" x14ac:dyDescent="0.25">
      <c r="A8" s="31"/>
      <c r="B8" s="70" t="s">
        <v>286</v>
      </c>
      <c r="C8" s="5"/>
      <c r="D8" s="5"/>
      <c r="E8" s="6"/>
      <c r="F8" s="6"/>
      <c r="G8" s="5"/>
      <c r="H8" s="62"/>
      <c r="I8" s="10"/>
      <c r="J8" s="45"/>
      <c r="K8" s="8" t="s">
        <v>264</v>
      </c>
      <c r="L8" s="48"/>
    </row>
    <row r="9" spans="1:12" x14ac:dyDescent="0.25">
      <c r="A9" s="56">
        <v>1</v>
      </c>
      <c r="B9" s="57" t="s">
        <v>1</v>
      </c>
      <c r="C9" s="12" t="s">
        <v>133</v>
      </c>
      <c r="D9" s="5">
        <v>2013</v>
      </c>
      <c r="E9" s="12">
        <v>2013</v>
      </c>
      <c r="F9" s="6" t="s">
        <v>260</v>
      </c>
      <c r="G9" s="12">
        <v>1</v>
      </c>
      <c r="H9" s="63">
        <v>1793499704.7911997</v>
      </c>
      <c r="I9" s="10">
        <f>H9*G9</f>
        <v>1793499704.7911997</v>
      </c>
      <c r="J9" s="46"/>
      <c r="K9" s="8" t="s">
        <v>264</v>
      </c>
      <c r="L9" s="48"/>
    </row>
    <row r="10" spans="1:12" ht="31.5" x14ac:dyDescent="0.25">
      <c r="A10" s="56">
        <v>2</v>
      </c>
      <c r="B10" s="57" t="s">
        <v>2</v>
      </c>
      <c r="C10" s="12" t="s">
        <v>3</v>
      </c>
      <c r="D10" s="5">
        <v>2013</v>
      </c>
      <c r="E10" s="12">
        <v>2013</v>
      </c>
      <c r="F10" s="6" t="s">
        <v>260</v>
      </c>
      <c r="G10" s="12">
        <v>1</v>
      </c>
      <c r="H10" s="63">
        <v>22220629.199999999</v>
      </c>
      <c r="I10" s="10">
        <f t="shared" ref="I10:I67" si="0">H10*G10</f>
        <v>22220629.199999999</v>
      </c>
      <c r="J10" s="46"/>
      <c r="K10" s="8" t="s">
        <v>264</v>
      </c>
      <c r="L10" s="48"/>
    </row>
    <row r="11" spans="1:12" ht="31.5" x14ac:dyDescent="0.2">
      <c r="A11" s="56">
        <v>3</v>
      </c>
      <c r="B11" s="69" t="s">
        <v>4</v>
      </c>
      <c r="C11" s="32" t="s">
        <v>5</v>
      </c>
      <c r="D11" s="8">
        <v>2013</v>
      </c>
      <c r="E11" s="32">
        <v>2013</v>
      </c>
      <c r="F11" s="6" t="s">
        <v>261</v>
      </c>
      <c r="G11" s="32">
        <v>1</v>
      </c>
      <c r="H11" s="54">
        <f>SUM(H12:H13)</f>
        <v>51767725.732967794</v>
      </c>
      <c r="I11" s="10">
        <f t="shared" si="0"/>
        <v>51767725.732967794</v>
      </c>
      <c r="J11" s="46"/>
      <c r="K11" s="8" t="s">
        <v>264</v>
      </c>
      <c r="L11" s="48"/>
    </row>
    <row r="12" spans="1:12" x14ac:dyDescent="0.25">
      <c r="A12" s="18">
        <v>3.1</v>
      </c>
      <c r="B12" s="22" t="s">
        <v>201</v>
      </c>
      <c r="C12" s="12"/>
      <c r="D12" s="5"/>
      <c r="E12" s="12"/>
      <c r="F12" s="6"/>
      <c r="G12" s="12"/>
      <c r="H12" s="52">
        <v>19953842.945862737</v>
      </c>
      <c r="I12" s="10">
        <f t="shared" si="0"/>
        <v>0</v>
      </c>
      <c r="J12" s="46"/>
      <c r="K12" s="8" t="s">
        <v>264</v>
      </c>
      <c r="L12" s="48"/>
    </row>
    <row r="13" spans="1:12" x14ac:dyDescent="0.25">
      <c r="A13" s="18">
        <v>3.2</v>
      </c>
      <c r="B13" s="22" t="s">
        <v>202</v>
      </c>
      <c r="C13" s="12"/>
      <c r="D13" s="5"/>
      <c r="E13" s="12"/>
      <c r="F13" s="6" t="s">
        <v>260</v>
      </c>
      <c r="G13" s="12"/>
      <c r="H13" s="52">
        <v>31813882.787105057</v>
      </c>
      <c r="I13" s="10">
        <f t="shared" si="0"/>
        <v>0</v>
      </c>
      <c r="J13" s="46"/>
      <c r="K13" s="8" t="s">
        <v>264</v>
      </c>
      <c r="L13" s="48"/>
    </row>
    <row r="14" spans="1:12" x14ac:dyDescent="0.25">
      <c r="A14" s="56">
        <v>4</v>
      </c>
      <c r="B14" s="56" t="s">
        <v>6</v>
      </c>
      <c r="C14" s="12" t="s">
        <v>133</v>
      </c>
      <c r="D14" s="5">
        <v>2013</v>
      </c>
      <c r="E14" s="12">
        <v>2013</v>
      </c>
      <c r="F14" s="6" t="s">
        <v>260</v>
      </c>
      <c r="G14" s="12">
        <v>1</v>
      </c>
      <c r="H14" s="63">
        <v>501782208.48000002</v>
      </c>
      <c r="I14" s="10">
        <f t="shared" si="0"/>
        <v>501782208.48000002</v>
      </c>
      <c r="J14" s="46"/>
      <c r="K14" s="8" t="s">
        <v>264</v>
      </c>
      <c r="L14" s="48"/>
    </row>
    <row r="15" spans="1:12" x14ac:dyDescent="0.25">
      <c r="A15" s="56">
        <v>5</v>
      </c>
      <c r="B15" s="56" t="s">
        <v>7</v>
      </c>
      <c r="C15" s="12" t="s">
        <v>133</v>
      </c>
      <c r="D15" s="5">
        <v>2013</v>
      </c>
      <c r="E15" s="12">
        <v>2013</v>
      </c>
      <c r="F15" s="6" t="s">
        <v>260</v>
      </c>
      <c r="G15" s="12">
        <v>1</v>
      </c>
      <c r="H15" s="63">
        <v>120985265.8224</v>
      </c>
      <c r="I15" s="10">
        <f t="shared" si="0"/>
        <v>120985265.8224</v>
      </c>
      <c r="J15" s="46"/>
      <c r="K15" s="8" t="s">
        <v>264</v>
      </c>
      <c r="L15" s="48"/>
    </row>
    <row r="16" spans="1:12" x14ac:dyDescent="0.25">
      <c r="A16" s="56">
        <v>6</v>
      </c>
      <c r="B16" s="56" t="s">
        <v>8</v>
      </c>
      <c r="C16" s="12" t="s">
        <v>71</v>
      </c>
      <c r="D16" s="5">
        <v>2013</v>
      </c>
      <c r="E16" s="12">
        <v>2013</v>
      </c>
      <c r="F16" s="6" t="s">
        <v>260</v>
      </c>
      <c r="G16" s="12">
        <v>1</v>
      </c>
      <c r="H16" s="63">
        <v>95013390.402000025</v>
      </c>
      <c r="I16" s="10">
        <f t="shared" si="0"/>
        <v>95013390.402000025</v>
      </c>
      <c r="J16" s="46"/>
      <c r="K16" s="8" t="s">
        <v>264</v>
      </c>
      <c r="L16" s="48"/>
    </row>
    <row r="17" spans="1:12" x14ac:dyDescent="0.25">
      <c r="A17" s="14">
        <v>7</v>
      </c>
      <c r="B17" s="14" t="s">
        <v>9</v>
      </c>
      <c r="C17" s="19"/>
      <c r="D17" s="5"/>
      <c r="E17" s="19"/>
      <c r="F17" s="6"/>
      <c r="G17" s="19"/>
      <c r="H17" s="63">
        <f>H18+H25+H26+H29+H30+H31+H32+H33+H34</f>
        <v>2353231350.4737635</v>
      </c>
      <c r="I17" s="10">
        <f t="shared" si="0"/>
        <v>0</v>
      </c>
      <c r="J17" s="46"/>
      <c r="K17" s="8" t="s">
        <v>264</v>
      </c>
      <c r="L17" s="48"/>
    </row>
    <row r="18" spans="1:12" x14ac:dyDescent="0.25">
      <c r="A18" s="1">
        <v>7.1</v>
      </c>
      <c r="B18" s="1" t="s">
        <v>203</v>
      </c>
      <c r="C18" s="19"/>
      <c r="D18" s="5"/>
      <c r="E18" s="19"/>
      <c r="F18" s="6"/>
      <c r="G18" s="19"/>
      <c r="H18" s="52">
        <f>SUM(H19:H24)</f>
        <v>1722516453.0782106</v>
      </c>
      <c r="I18" s="10">
        <f t="shared" si="0"/>
        <v>0</v>
      </c>
      <c r="J18" s="46"/>
      <c r="K18" s="8" t="s">
        <v>264</v>
      </c>
      <c r="L18" s="48"/>
    </row>
    <row r="19" spans="1:12" x14ac:dyDescent="0.25">
      <c r="A19" s="18" t="s">
        <v>246</v>
      </c>
      <c r="B19" s="1" t="s">
        <v>204</v>
      </c>
      <c r="C19" s="12" t="s">
        <v>15</v>
      </c>
      <c r="D19" s="5">
        <v>2013</v>
      </c>
      <c r="E19" s="12">
        <v>2013</v>
      </c>
      <c r="F19" s="6" t="s">
        <v>260</v>
      </c>
      <c r="G19" s="12">
        <v>2</v>
      </c>
      <c r="H19" s="52">
        <v>1664801860.5791998</v>
      </c>
      <c r="I19" s="10">
        <f t="shared" si="0"/>
        <v>3329603721.1583996</v>
      </c>
      <c r="J19" s="46"/>
      <c r="K19" s="8" t="s">
        <v>264</v>
      </c>
      <c r="L19" s="48"/>
    </row>
    <row r="20" spans="1:12" x14ac:dyDescent="0.25">
      <c r="A20" s="1" t="s">
        <v>247</v>
      </c>
      <c r="B20" s="1" t="s">
        <v>205</v>
      </c>
      <c r="C20" s="12" t="s">
        <v>15</v>
      </c>
      <c r="D20" s="5">
        <v>2013</v>
      </c>
      <c r="E20" s="12">
        <v>2013</v>
      </c>
      <c r="F20" s="6" t="s">
        <v>261</v>
      </c>
      <c r="G20" s="12">
        <v>1</v>
      </c>
      <c r="H20" s="52">
        <v>0</v>
      </c>
      <c r="I20" s="10">
        <f t="shared" si="0"/>
        <v>0</v>
      </c>
      <c r="J20" s="46"/>
      <c r="K20" s="8" t="s">
        <v>264</v>
      </c>
      <c r="L20" s="48"/>
    </row>
    <row r="21" spans="1:12" x14ac:dyDescent="0.25">
      <c r="A21" s="18" t="s">
        <v>248</v>
      </c>
      <c r="B21" s="1" t="s">
        <v>206</v>
      </c>
      <c r="C21" s="12" t="s">
        <v>15</v>
      </c>
      <c r="D21" s="5">
        <v>2013</v>
      </c>
      <c r="E21" s="12">
        <v>2013</v>
      </c>
      <c r="F21" s="6" t="s">
        <v>260</v>
      </c>
      <c r="G21" s="12">
        <v>2</v>
      </c>
      <c r="H21" s="52">
        <v>0</v>
      </c>
      <c r="I21" s="10">
        <f t="shared" si="0"/>
        <v>0</v>
      </c>
      <c r="J21" s="46"/>
      <c r="K21" s="8" t="s">
        <v>264</v>
      </c>
      <c r="L21" s="48"/>
    </row>
    <row r="22" spans="1:12" x14ac:dyDescent="0.25">
      <c r="A22" s="1" t="s">
        <v>249</v>
      </c>
      <c r="B22" s="1" t="s">
        <v>207</v>
      </c>
      <c r="C22" s="12" t="s">
        <v>15</v>
      </c>
      <c r="D22" s="5">
        <v>2013</v>
      </c>
      <c r="E22" s="12">
        <v>2013</v>
      </c>
      <c r="F22" s="6" t="s">
        <v>261</v>
      </c>
      <c r="G22" s="12">
        <v>2</v>
      </c>
      <c r="H22" s="52">
        <v>39956731.416000009</v>
      </c>
      <c r="I22" s="10">
        <f t="shared" si="0"/>
        <v>79913462.832000017</v>
      </c>
      <c r="J22" s="46"/>
      <c r="K22" s="8" t="s">
        <v>264</v>
      </c>
      <c r="L22" s="48"/>
    </row>
    <row r="23" spans="1:12" ht="19.5" customHeight="1" x14ac:dyDescent="0.25">
      <c r="A23" s="18" t="s">
        <v>250</v>
      </c>
      <c r="B23" s="25" t="s">
        <v>208</v>
      </c>
      <c r="C23" s="12" t="s">
        <v>15</v>
      </c>
      <c r="D23" s="5">
        <v>2013</v>
      </c>
      <c r="E23" s="12">
        <v>2013</v>
      </c>
      <c r="F23" s="6" t="s">
        <v>260</v>
      </c>
      <c r="G23" s="12">
        <v>2</v>
      </c>
      <c r="H23" s="52">
        <v>6876274.7088000001</v>
      </c>
      <c r="I23" s="10">
        <f t="shared" si="0"/>
        <v>13752549.4176</v>
      </c>
      <c r="J23" s="46"/>
      <c r="K23" s="8" t="s">
        <v>264</v>
      </c>
      <c r="L23" s="48"/>
    </row>
    <row r="24" spans="1:12" x14ac:dyDescent="0.25">
      <c r="A24" s="1" t="s">
        <v>251</v>
      </c>
      <c r="B24" s="1" t="s">
        <v>209</v>
      </c>
      <c r="C24" s="12" t="s">
        <v>15</v>
      </c>
      <c r="D24" s="5">
        <v>2013</v>
      </c>
      <c r="E24" s="12">
        <v>2013</v>
      </c>
      <c r="F24" s="6" t="s">
        <v>260</v>
      </c>
      <c r="G24" s="12">
        <v>2</v>
      </c>
      <c r="H24" s="52">
        <v>10881586.374210721</v>
      </c>
      <c r="I24" s="10">
        <f t="shared" si="0"/>
        <v>21763172.748421442</v>
      </c>
      <c r="J24" s="46"/>
      <c r="K24" s="8" t="s">
        <v>264</v>
      </c>
      <c r="L24" s="48"/>
    </row>
    <row r="25" spans="1:12" ht="31.5" x14ac:dyDescent="0.25">
      <c r="A25" s="18">
        <v>7.2</v>
      </c>
      <c r="B25" s="1" t="s">
        <v>210</v>
      </c>
      <c r="C25" s="32" t="s">
        <v>15</v>
      </c>
      <c r="D25" s="8">
        <v>2013</v>
      </c>
      <c r="E25" s="32">
        <v>2013</v>
      </c>
      <c r="F25" s="6" t="s">
        <v>261</v>
      </c>
      <c r="G25" s="32">
        <v>1</v>
      </c>
      <c r="H25" s="50">
        <v>7387349.1804000009</v>
      </c>
      <c r="I25" s="10">
        <f t="shared" si="0"/>
        <v>7387349.1804000009</v>
      </c>
      <c r="J25" s="46"/>
      <c r="K25" s="8" t="s">
        <v>264</v>
      </c>
      <c r="L25" s="48"/>
    </row>
    <row r="26" spans="1:12" x14ac:dyDescent="0.25">
      <c r="A26" s="18">
        <v>7.3</v>
      </c>
      <c r="B26" s="1" t="s">
        <v>266</v>
      </c>
      <c r="C26" s="19"/>
      <c r="D26" s="5"/>
      <c r="E26" s="19"/>
      <c r="F26" s="6" t="s">
        <v>260</v>
      </c>
      <c r="G26" s="19"/>
      <c r="H26" s="52">
        <f>H27+H28</f>
        <v>246795542.90395203</v>
      </c>
      <c r="I26" s="10">
        <f t="shared" si="0"/>
        <v>0</v>
      </c>
      <c r="J26" s="46"/>
      <c r="K26" s="8" t="s">
        <v>264</v>
      </c>
      <c r="L26" s="48"/>
    </row>
    <row r="27" spans="1:12" x14ac:dyDescent="0.25">
      <c r="A27" s="18" t="s">
        <v>252</v>
      </c>
      <c r="B27" s="1" t="s">
        <v>211</v>
      </c>
      <c r="C27" s="12" t="s">
        <v>15</v>
      </c>
      <c r="D27" s="5">
        <v>2013</v>
      </c>
      <c r="E27" s="12">
        <v>2013</v>
      </c>
      <c r="F27" s="6" t="s">
        <v>260</v>
      </c>
      <c r="G27" s="12">
        <v>2</v>
      </c>
      <c r="H27" s="52">
        <v>234994368.74155203</v>
      </c>
      <c r="I27" s="10">
        <f t="shared" si="0"/>
        <v>469988737.48310405</v>
      </c>
      <c r="J27" s="46"/>
      <c r="K27" s="8" t="s">
        <v>264</v>
      </c>
      <c r="L27" s="48"/>
    </row>
    <row r="28" spans="1:12" x14ac:dyDescent="0.25">
      <c r="A28" s="18" t="s">
        <v>253</v>
      </c>
      <c r="B28" s="1" t="s">
        <v>212</v>
      </c>
      <c r="C28" s="12" t="s">
        <v>15</v>
      </c>
      <c r="D28" s="5">
        <v>2013</v>
      </c>
      <c r="E28" s="12">
        <v>2013</v>
      </c>
      <c r="F28" s="6" t="s">
        <v>260</v>
      </c>
      <c r="G28" s="12">
        <v>1</v>
      </c>
      <c r="H28" s="52">
        <v>11801174.162400002</v>
      </c>
      <c r="I28" s="10">
        <f t="shared" si="0"/>
        <v>11801174.162400002</v>
      </c>
      <c r="J28" s="46"/>
      <c r="K28" s="8" t="s">
        <v>264</v>
      </c>
      <c r="L28" s="48"/>
    </row>
    <row r="29" spans="1:12" x14ac:dyDescent="0.25">
      <c r="A29" s="18">
        <v>7.4</v>
      </c>
      <c r="B29" s="1" t="s">
        <v>213</v>
      </c>
      <c r="C29" s="12" t="s">
        <v>15</v>
      </c>
      <c r="D29" s="5">
        <v>2013</v>
      </c>
      <c r="E29" s="12">
        <v>2013</v>
      </c>
      <c r="F29" s="6" t="s">
        <v>260</v>
      </c>
      <c r="G29" s="12">
        <v>2</v>
      </c>
      <c r="H29" s="52">
        <v>264525661.05803803</v>
      </c>
      <c r="I29" s="10">
        <f t="shared" si="0"/>
        <v>529051322.11607605</v>
      </c>
      <c r="J29" s="46"/>
      <c r="K29" s="8" t="s">
        <v>264</v>
      </c>
      <c r="L29" s="48"/>
    </row>
    <row r="30" spans="1:12" x14ac:dyDescent="0.25">
      <c r="A30" s="18">
        <v>7.5</v>
      </c>
      <c r="B30" s="1" t="s">
        <v>214</v>
      </c>
      <c r="C30" s="12" t="s">
        <v>15</v>
      </c>
      <c r="D30" s="5">
        <v>2013</v>
      </c>
      <c r="E30" s="12">
        <v>2013</v>
      </c>
      <c r="F30" s="6" t="s">
        <v>260</v>
      </c>
      <c r="G30" s="12">
        <v>1</v>
      </c>
      <c r="H30" s="52">
        <v>8352275.1383232027</v>
      </c>
      <c r="I30" s="10">
        <f t="shared" si="0"/>
        <v>8352275.1383232027</v>
      </c>
      <c r="J30" s="46"/>
      <c r="K30" s="8" t="s">
        <v>264</v>
      </c>
      <c r="L30" s="48"/>
    </row>
    <row r="31" spans="1:12" x14ac:dyDescent="0.25">
      <c r="A31" s="18">
        <v>7.6</v>
      </c>
      <c r="B31" s="1" t="s">
        <v>215</v>
      </c>
      <c r="C31" s="12" t="s">
        <v>15</v>
      </c>
      <c r="D31" s="5">
        <v>2013</v>
      </c>
      <c r="E31" s="12">
        <v>2013</v>
      </c>
      <c r="F31" s="6" t="s">
        <v>260</v>
      </c>
      <c r="G31" s="12">
        <v>5</v>
      </c>
      <c r="H31" s="52">
        <v>22861742.01465961</v>
      </c>
      <c r="I31" s="10">
        <f t="shared" si="0"/>
        <v>114308710.07329805</v>
      </c>
      <c r="J31" s="46"/>
      <c r="K31" s="8" t="s">
        <v>264</v>
      </c>
      <c r="L31" s="48"/>
    </row>
    <row r="32" spans="1:12" ht="31.5" x14ac:dyDescent="0.25">
      <c r="A32" s="18" t="s">
        <v>279</v>
      </c>
      <c r="B32" s="22" t="s">
        <v>216</v>
      </c>
      <c r="C32" s="32" t="str">
        <f>[1]TSSS!$D$83</f>
        <v>Đức</v>
      </c>
      <c r="D32" s="8">
        <v>2013</v>
      </c>
      <c r="E32" s="32">
        <v>2013</v>
      </c>
      <c r="F32" s="6" t="s">
        <v>260</v>
      </c>
      <c r="G32" s="32">
        <v>2</v>
      </c>
      <c r="H32" s="50">
        <v>9690811.0118870419</v>
      </c>
      <c r="I32" s="10">
        <f t="shared" si="0"/>
        <v>19381622.023774084</v>
      </c>
      <c r="J32" s="46"/>
      <c r="K32" s="8" t="s">
        <v>264</v>
      </c>
      <c r="L32" s="48"/>
    </row>
    <row r="33" spans="1:12" x14ac:dyDescent="0.25">
      <c r="A33" s="18" t="s">
        <v>280</v>
      </c>
      <c r="B33" s="22" t="s">
        <v>217</v>
      </c>
      <c r="C33" s="32" t="str">
        <f>[1]TSSS!$D$83</f>
        <v>Đức</v>
      </c>
      <c r="D33" s="5">
        <v>2013</v>
      </c>
      <c r="E33" s="32">
        <v>2013</v>
      </c>
      <c r="F33" s="6" t="s">
        <v>260</v>
      </c>
      <c r="G33" s="32">
        <v>1</v>
      </c>
      <c r="H33" s="52">
        <v>5620670.3868944831</v>
      </c>
      <c r="I33" s="10">
        <f t="shared" si="0"/>
        <v>5620670.3868944831</v>
      </c>
      <c r="J33" s="46"/>
      <c r="K33" s="8" t="s">
        <v>264</v>
      </c>
      <c r="L33" s="48"/>
    </row>
    <row r="34" spans="1:12" x14ac:dyDescent="0.25">
      <c r="A34" s="18">
        <v>7.7</v>
      </c>
      <c r="B34" s="1" t="s">
        <v>218</v>
      </c>
      <c r="C34" s="12" t="s">
        <v>15</v>
      </c>
      <c r="D34" s="5">
        <v>2013</v>
      </c>
      <c r="E34" s="12">
        <v>2013</v>
      </c>
      <c r="F34" s="6" t="s">
        <v>260</v>
      </c>
      <c r="G34" s="12">
        <v>3</v>
      </c>
      <c r="H34" s="52">
        <v>65480845.701398425</v>
      </c>
      <c r="I34" s="10">
        <f t="shared" si="0"/>
        <v>196442537.10419527</v>
      </c>
      <c r="J34" s="46"/>
      <c r="K34" s="8" t="s">
        <v>264</v>
      </c>
      <c r="L34" s="48"/>
    </row>
    <row r="35" spans="1:12" x14ac:dyDescent="0.25">
      <c r="A35" s="56">
        <v>8</v>
      </c>
      <c r="B35" s="56" t="s">
        <v>10</v>
      </c>
      <c r="C35" s="12"/>
      <c r="D35" s="5">
        <v>2013</v>
      </c>
      <c r="E35" s="12"/>
      <c r="F35" s="6"/>
      <c r="G35" s="12"/>
      <c r="H35" s="63">
        <f>SUM(H36:H38)+H41+H42</f>
        <v>810096109.74005485</v>
      </c>
      <c r="I35" s="10">
        <f t="shared" si="0"/>
        <v>0</v>
      </c>
      <c r="J35" s="46"/>
      <c r="K35" s="8" t="s">
        <v>264</v>
      </c>
      <c r="L35" s="48"/>
    </row>
    <row r="36" spans="1:12" ht="31.5" x14ac:dyDescent="0.25">
      <c r="A36" s="18">
        <v>8.1</v>
      </c>
      <c r="B36" s="1" t="s">
        <v>11</v>
      </c>
      <c r="C36" s="32" t="s">
        <v>12</v>
      </c>
      <c r="D36" s="8">
        <v>2013</v>
      </c>
      <c r="E36" s="32">
        <v>2013</v>
      </c>
      <c r="F36" s="6" t="s">
        <v>260</v>
      </c>
      <c r="G36" s="32">
        <v>1</v>
      </c>
      <c r="H36" s="50">
        <v>692247496.0040642</v>
      </c>
      <c r="I36" s="10">
        <f t="shared" si="0"/>
        <v>692247496.0040642</v>
      </c>
      <c r="J36" s="46"/>
      <c r="K36" s="8" t="s">
        <v>264</v>
      </c>
      <c r="L36" s="48"/>
    </row>
    <row r="37" spans="1:12" x14ac:dyDescent="0.25">
      <c r="A37" s="18">
        <v>8.1999999999999993</v>
      </c>
      <c r="B37" s="1" t="s">
        <v>13</v>
      </c>
      <c r="C37" s="12"/>
      <c r="D37" s="5">
        <v>2013</v>
      </c>
      <c r="E37" s="12"/>
      <c r="F37" s="6" t="s">
        <v>260</v>
      </c>
      <c r="G37" s="12">
        <v>2</v>
      </c>
      <c r="H37" s="52">
        <v>16390000.000000002</v>
      </c>
      <c r="I37" s="10">
        <f t="shared" si="0"/>
        <v>32780000.000000004</v>
      </c>
      <c r="J37" s="46"/>
      <c r="K37" s="8" t="s">
        <v>264</v>
      </c>
      <c r="L37" s="48"/>
    </row>
    <row r="38" spans="1:12" x14ac:dyDescent="0.25">
      <c r="A38" s="1">
        <v>8.3000000000000007</v>
      </c>
      <c r="B38" s="1" t="s">
        <v>14</v>
      </c>
      <c r="C38" s="12" t="s">
        <v>15</v>
      </c>
      <c r="D38" s="5">
        <v>2013</v>
      </c>
      <c r="E38" s="12">
        <v>2013</v>
      </c>
      <c r="F38" s="6" t="s">
        <v>260</v>
      </c>
      <c r="G38" s="12"/>
      <c r="H38" s="52">
        <f>SUM(H39:H40)</f>
        <v>93623111.245814711</v>
      </c>
      <c r="I38" s="10">
        <f t="shared" si="0"/>
        <v>0</v>
      </c>
      <c r="J38" s="46"/>
      <c r="K38" s="8" t="s">
        <v>264</v>
      </c>
      <c r="L38" s="48"/>
    </row>
    <row r="39" spans="1:12" x14ac:dyDescent="0.25">
      <c r="A39" s="1" t="s">
        <v>254</v>
      </c>
      <c r="B39" s="22" t="s">
        <v>219</v>
      </c>
      <c r="C39" s="12"/>
      <c r="D39" s="5"/>
      <c r="E39" s="12"/>
      <c r="F39" s="6" t="s">
        <v>260</v>
      </c>
      <c r="G39" s="12">
        <v>2</v>
      </c>
      <c r="H39" s="52">
        <v>83165754.924000025</v>
      </c>
      <c r="I39" s="10">
        <f t="shared" si="0"/>
        <v>166331509.84800005</v>
      </c>
      <c r="J39" s="46"/>
      <c r="K39" s="8" t="s">
        <v>264</v>
      </c>
      <c r="L39" s="48"/>
    </row>
    <row r="40" spans="1:12" x14ac:dyDescent="0.25">
      <c r="A40" s="1" t="s">
        <v>255</v>
      </c>
      <c r="B40" s="1" t="s">
        <v>220</v>
      </c>
      <c r="C40" s="12"/>
      <c r="D40" s="5"/>
      <c r="E40" s="12"/>
      <c r="F40" s="6" t="s">
        <v>260</v>
      </c>
      <c r="G40" s="12">
        <v>2</v>
      </c>
      <c r="H40" s="52">
        <v>10457356.32181469</v>
      </c>
      <c r="I40" s="10">
        <f t="shared" si="0"/>
        <v>20914712.64362938</v>
      </c>
      <c r="J40" s="46"/>
      <c r="K40" s="8" t="s">
        <v>264</v>
      </c>
      <c r="L40" s="48"/>
    </row>
    <row r="41" spans="1:12" x14ac:dyDescent="0.25">
      <c r="A41" s="55">
        <v>8.4</v>
      </c>
      <c r="B41" s="55" t="s">
        <v>16</v>
      </c>
      <c r="C41" s="12" t="s">
        <v>15</v>
      </c>
      <c r="D41" s="5">
        <v>2013</v>
      </c>
      <c r="E41" s="12">
        <v>2013</v>
      </c>
      <c r="F41" s="6" t="s">
        <v>260</v>
      </c>
      <c r="G41" s="12">
        <v>2</v>
      </c>
      <c r="H41" s="52">
        <v>3017773.0704000001</v>
      </c>
      <c r="I41" s="10">
        <f t="shared" si="0"/>
        <v>6035546.1408000002</v>
      </c>
      <c r="J41" s="46"/>
      <c r="K41" s="8" t="s">
        <v>264</v>
      </c>
      <c r="L41" s="48"/>
    </row>
    <row r="42" spans="1:12" x14ac:dyDescent="0.25">
      <c r="A42" s="1">
        <v>8.5</v>
      </c>
      <c r="B42" s="1" t="s">
        <v>17</v>
      </c>
      <c r="C42" s="12"/>
      <c r="D42" s="5"/>
      <c r="E42" s="12"/>
      <c r="F42" s="6" t="s">
        <v>260</v>
      </c>
      <c r="G42" s="12"/>
      <c r="H42" s="52">
        <f>SUM(H43:H44)</f>
        <v>4817729.419776001</v>
      </c>
      <c r="I42" s="10">
        <f t="shared" si="0"/>
        <v>0</v>
      </c>
      <c r="J42" s="46"/>
      <c r="K42" s="8" t="s">
        <v>264</v>
      </c>
      <c r="L42" s="48"/>
    </row>
    <row r="43" spans="1:12" x14ac:dyDescent="0.25">
      <c r="A43" s="18" t="s">
        <v>256</v>
      </c>
      <c r="B43" s="1" t="s">
        <v>221</v>
      </c>
      <c r="C43" s="12" t="s">
        <v>12</v>
      </c>
      <c r="D43" s="5">
        <v>2013</v>
      </c>
      <c r="E43" s="12">
        <v>2013</v>
      </c>
      <c r="F43" s="6" t="s">
        <v>260</v>
      </c>
      <c r="G43" s="12">
        <v>1</v>
      </c>
      <c r="H43" s="52">
        <v>2408864.7098880005</v>
      </c>
      <c r="I43" s="10">
        <f t="shared" si="0"/>
        <v>2408864.7098880005</v>
      </c>
      <c r="J43" s="46"/>
      <c r="K43" s="8" t="s">
        <v>264</v>
      </c>
      <c r="L43" s="48"/>
    </row>
    <row r="44" spans="1:12" x14ac:dyDescent="0.25">
      <c r="A44" s="1" t="s">
        <v>257</v>
      </c>
      <c r="B44" s="1" t="s">
        <v>222</v>
      </c>
      <c r="C44" s="12" t="s">
        <v>12</v>
      </c>
      <c r="D44" s="5"/>
      <c r="E44" s="12">
        <v>2014</v>
      </c>
      <c r="F44" s="6" t="s">
        <v>260</v>
      </c>
      <c r="G44" s="12">
        <v>1</v>
      </c>
      <c r="H44" s="52">
        <v>2408864.7098880005</v>
      </c>
      <c r="I44" s="10">
        <f t="shared" si="0"/>
        <v>2408864.7098880005</v>
      </c>
      <c r="J44" s="46"/>
      <c r="K44" s="8" t="s">
        <v>264</v>
      </c>
      <c r="L44" s="48"/>
    </row>
    <row r="45" spans="1:12" x14ac:dyDescent="0.25">
      <c r="A45" s="14">
        <v>9</v>
      </c>
      <c r="B45" s="14" t="s">
        <v>18</v>
      </c>
      <c r="C45" s="12"/>
      <c r="D45" s="5"/>
      <c r="E45" s="12"/>
      <c r="F45" s="6" t="s">
        <v>260</v>
      </c>
      <c r="G45" s="12"/>
      <c r="H45" s="63">
        <f>SUM(H46:H50)</f>
        <v>325631490.18976808</v>
      </c>
      <c r="I45" s="10">
        <f t="shared" si="0"/>
        <v>0</v>
      </c>
      <c r="J45" s="46"/>
      <c r="K45" s="8" t="s">
        <v>264</v>
      </c>
      <c r="L45" s="48"/>
    </row>
    <row r="46" spans="1:12" x14ac:dyDescent="0.25">
      <c r="A46" s="1">
        <v>9.1</v>
      </c>
      <c r="B46" s="1" t="s">
        <v>223</v>
      </c>
      <c r="C46" s="12" t="s">
        <v>20</v>
      </c>
      <c r="D46" s="5">
        <v>2013</v>
      </c>
      <c r="E46" s="12">
        <v>2013</v>
      </c>
      <c r="F46" s="6" t="s">
        <v>262</v>
      </c>
      <c r="G46" s="12">
        <v>1</v>
      </c>
      <c r="H46" s="52">
        <v>91993404.887999997</v>
      </c>
      <c r="I46" s="10">
        <f t="shared" si="0"/>
        <v>91993404.887999997</v>
      </c>
      <c r="J46" s="46"/>
      <c r="K46" s="8" t="s">
        <v>264</v>
      </c>
      <c r="L46" s="48"/>
    </row>
    <row r="47" spans="1:12" x14ac:dyDescent="0.25">
      <c r="A47" s="1">
        <v>9.1999999999999993</v>
      </c>
      <c r="B47" s="1" t="s">
        <v>224</v>
      </c>
      <c r="C47" s="12" t="s">
        <v>20</v>
      </c>
      <c r="D47" s="5">
        <v>2013</v>
      </c>
      <c r="E47" s="12">
        <v>2015</v>
      </c>
      <c r="F47" s="6" t="s">
        <v>262</v>
      </c>
      <c r="G47" s="12">
        <v>1</v>
      </c>
      <c r="H47" s="52">
        <v>95460328.656000018</v>
      </c>
      <c r="I47" s="10">
        <f t="shared" si="0"/>
        <v>95460328.656000018</v>
      </c>
      <c r="J47" s="46"/>
      <c r="K47" s="8" t="s">
        <v>264</v>
      </c>
      <c r="L47" s="48"/>
    </row>
    <row r="48" spans="1:12" x14ac:dyDescent="0.25">
      <c r="A48" s="1">
        <v>9.3000000000000007</v>
      </c>
      <c r="B48" s="1" t="s">
        <v>225</v>
      </c>
      <c r="C48" s="12" t="s">
        <v>20</v>
      </c>
      <c r="D48" s="5">
        <v>2013</v>
      </c>
      <c r="E48" s="12">
        <v>2013</v>
      </c>
      <c r="F48" s="6" t="s">
        <v>262</v>
      </c>
      <c r="G48" s="12">
        <v>1</v>
      </c>
      <c r="H48" s="52">
        <v>41270657.421168007</v>
      </c>
      <c r="I48" s="10">
        <f t="shared" si="0"/>
        <v>41270657.421168007</v>
      </c>
      <c r="J48" s="46"/>
      <c r="K48" s="8" t="s">
        <v>264</v>
      </c>
      <c r="L48" s="48"/>
    </row>
    <row r="49" spans="1:12" x14ac:dyDescent="0.25">
      <c r="A49" s="1">
        <v>9.4</v>
      </c>
      <c r="B49" s="1" t="s">
        <v>226</v>
      </c>
      <c r="C49" s="12" t="s">
        <v>20</v>
      </c>
      <c r="D49" s="5">
        <v>2013</v>
      </c>
      <c r="E49" s="12">
        <v>2015</v>
      </c>
      <c r="F49" s="6" t="s">
        <v>262</v>
      </c>
      <c r="G49" s="12">
        <v>1</v>
      </c>
      <c r="H49" s="52">
        <v>83805008.225400031</v>
      </c>
      <c r="I49" s="10">
        <f t="shared" si="0"/>
        <v>83805008.225400031</v>
      </c>
      <c r="J49" s="46"/>
      <c r="K49" s="8" t="s">
        <v>264</v>
      </c>
      <c r="L49" s="48"/>
    </row>
    <row r="50" spans="1:12" x14ac:dyDescent="0.25">
      <c r="A50" s="1">
        <v>9.5</v>
      </c>
      <c r="B50" s="1" t="s">
        <v>227</v>
      </c>
      <c r="C50" s="12" t="s">
        <v>20</v>
      </c>
      <c r="D50" s="5">
        <v>2013</v>
      </c>
      <c r="E50" s="12">
        <v>2013</v>
      </c>
      <c r="F50" s="6" t="s">
        <v>260</v>
      </c>
      <c r="G50" s="12">
        <v>1</v>
      </c>
      <c r="H50" s="52">
        <v>13102090.999200001</v>
      </c>
      <c r="I50" s="10">
        <f t="shared" si="0"/>
        <v>13102090.999200001</v>
      </c>
      <c r="J50" s="46"/>
      <c r="K50" s="8" t="s">
        <v>264</v>
      </c>
      <c r="L50" s="48"/>
    </row>
    <row r="51" spans="1:12" x14ac:dyDescent="0.25">
      <c r="A51" s="24">
        <v>10</v>
      </c>
      <c r="B51" s="14" t="s">
        <v>19</v>
      </c>
      <c r="C51" s="12" t="s">
        <v>20</v>
      </c>
      <c r="D51" s="5">
        <v>2013</v>
      </c>
      <c r="E51" s="12">
        <v>2013</v>
      </c>
      <c r="F51" s="6" t="s">
        <v>262</v>
      </c>
      <c r="G51" s="12">
        <v>2</v>
      </c>
      <c r="H51" s="63">
        <v>44370556</v>
      </c>
      <c r="I51" s="10">
        <f t="shared" si="0"/>
        <v>88741112</v>
      </c>
      <c r="J51" s="46"/>
      <c r="K51" s="8" t="s">
        <v>264</v>
      </c>
      <c r="L51" s="48"/>
    </row>
    <row r="52" spans="1:12" x14ac:dyDescent="0.25">
      <c r="A52" s="56">
        <v>11</v>
      </c>
      <c r="B52" s="56" t="s">
        <v>21</v>
      </c>
      <c r="C52" s="12" t="s">
        <v>5</v>
      </c>
      <c r="D52" s="5">
        <v>2013</v>
      </c>
      <c r="E52" s="12">
        <v>2013</v>
      </c>
      <c r="F52" s="6" t="s">
        <v>260</v>
      </c>
      <c r="G52" s="12">
        <v>2</v>
      </c>
      <c r="H52" s="63">
        <v>1237986257.2365458</v>
      </c>
      <c r="I52" s="10">
        <f t="shared" si="0"/>
        <v>2475972514.4730916</v>
      </c>
      <c r="J52" s="46"/>
      <c r="K52" s="8" t="s">
        <v>264</v>
      </c>
      <c r="L52" s="48"/>
    </row>
    <row r="53" spans="1:12" x14ac:dyDescent="0.25">
      <c r="A53" s="56">
        <v>12</v>
      </c>
      <c r="B53" s="56" t="s">
        <v>22</v>
      </c>
      <c r="C53" s="12" t="s">
        <v>5</v>
      </c>
      <c r="D53" s="5">
        <v>2013</v>
      </c>
      <c r="E53" s="12">
        <v>2013</v>
      </c>
      <c r="F53" s="6" t="s">
        <v>260</v>
      </c>
      <c r="G53" s="12">
        <v>1</v>
      </c>
      <c r="H53" s="63">
        <v>221298837.06011766</v>
      </c>
      <c r="I53" s="10">
        <f t="shared" si="0"/>
        <v>221298837.06011766</v>
      </c>
      <c r="J53" s="46"/>
      <c r="K53" s="8" t="s">
        <v>264</v>
      </c>
      <c r="L53" s="48"/>
    </row>
    <row r="54" spans="1:12" x14ac:dyDescent="0.25">
      <c r="A54" s="14">
        <v>13</v>
      </c>
      <c r="B54" s="14" t="s">
        <v>23</v>
      </c>
      <c r="C54" s="19"/>
      <c r="D54" s="5">
        <v>2013</v>
      </c>
      <c r="E54" s="19"/>
      <c r="F54" s="6" t="s">
        <v>260</v>
      </c>
      <c r="G54" s="19"/>
      <c r="H54" s="63">
        <f>SUM(H55:H58)</f>
        <v>423106939.70874006</v>
      </c>
      <c r="I54" s="10">
        <f t="shared" si="0"/>
        <v>0</v>
      </c>
      <c r="J54" s="46"/>
      <c r="K54" s="8" t="s">
        <v>264</v>
      </c>
      <c r="L54" s="48"/>
    </row>
    <row r="55" spans="1:12" x14ac:dyDescent="0.25">
      <c r="A55" s="18">
        <v>13.1</v>
      </c>
      <c r="B55" s="22" t="s">
        <v>228</v>
      </c>
      <c r="C55" s="12" t="s">
        <v>15</v>
      </c>
      <c r="D55" s="5"/>
      <c r="E55" s="12">
        <v>2013</v>
      </c>
      <c r="F55" s="6" t="s">
        <v>260</v>
      </c>
      <c r="G55" s="12">
        <v>1</v>
      </c>
      <c r="H55" s="52">
        <v>192600737.68824002</v>
      </c>
      <c r="I55" s="10">
        <f t="shared" si="0"/>
        <v>192600737.68824002</v>
      </c>
      <c r="J55" s="46"/>
      <c r="K55" s="8" t="s">
        <v>264</v>
      </c>
      <c r="L55" s="48"/>
    </row>
    <row r="56" spans="1:12" x14ac:dyDescent="0.25">
      <c r="A56" s="18">
        <v>13.2</v>
      </c>
      <c r="B56" s="1" t="s">
        <v>229</v>
      </c>
      <c r="C56" s="12" t="s">
        <v>15</v>
      </c>
      <c r="D56" s="5"/>
      <c r="E56" s="12">
        <v>2013</v>
      </c>
      <c r="F56" s="6" t="s">
        <v>260</v>
      </c>
      <c r="G56" s="12">
        <v>4</v>
      </c>
      <c r="H56" s="52">
        <v>59516945.283600003</v>
      </c>
      <c r="I56" s="10">
        <f t="shared" si="0"/>
        <v>238067781.13440001</v>
      </c>
      <c r="J56" s="46"/>
      <c r="K56" s="8" t="s">
        <v>264</v>
      </c>
      <c r="L56" s="48"/>
    </row>
    <row r="57" spans="1:12" x14ac:dyDescent="0.25">
      <c r="A57" s="18">
        <v>13.3</v>
      </c>
      <c r="B57" s="22" t="s">
        <v>230</v>
      </c>
      <c r="C57" s="12" t="s">
        <v>15</v>
      </c>
      <c r="D57" s="5"/>
      <c r="E57" s="12">
        <v>2013</v>
      </c>
      <c r="F57" s="6" t="s">
        <v>260</v>
      </c>
      <c r="G57" s="12">
        <v>4</v>
      </c>
      <c r="H57" s="52">
        <v>133669204.98120002</v>
      </c>
      <c r="I57" s="10">
        <f t="shared" si="0"/>
        <v>534676819.9248001</v>
      </c>
      <c r="J57" s="46"/>
      <c r="K57" s="8" t="s">
        <v>264</v>
      </c>
      <c r="L57" s="48"/>
    </row>
    <row r="58" spans="1:12" x14ac:dyDescent="0.25">
      <c r="A58" s="18">
        <v>13.4</v>
      </c>
      <c r="B58" s="22" t="s">
        <v>231</v>
      </c>
      <c r="C58" s="12" t="s">
        <v>15</v>
      </c>
      <c r="D58" s="5"/>
      <c r="E58" s="12">
        <v>2013</v>
      </c>
      <c r="F58" s="6" t="s">
        <v>260</v>
      </c>
      <c r="G58" s="12">
        <v>1</v>
      </c>
      <c r="H58" s="52">
        <v>37320051.7557</v>
      </c>
      <c r="I58" s="10">
        <f t="shared" si="0"/>
        <v>37320051.7557</v>
      </c>
      <c r="J58" s="46"/>
      <c r="K58" s="8" t="s">
        <v>264</v>
      </c>
      <c r="L58" s="48"/>
    </row>
    <row r="59" spans="1:12" x14ac:dyDescent="0.25">
      <c r="A59" s="56">
        <v>14</v>
      </c>
      <c r="B59" s="56" t="s">
        <v>24</v>
      </c>
      <c r="C59" s="12" t="s">
        <v>12</v>
      </c>
      <c r="D59" s="5">
        <v>2013</v>
      </c>
      <c r="E59" s="12">
        <v>2013</v>
      </c>
      <c r="F59" s="6" t="s">
        <v>260</v>
      </c>
      <c r="G59" s="12">
        <v>1</v>
      </c>
      <c r="H59" s="63">
        <v>377207806.02750009</v>
      </c>
      <c r="I59" s="10">
        <f t="shared" si="0"/>
        <v>377207806.02750009</v>
      </c>
      <c r="J59" s="46"/>
      <c r="K59" s="8" t="s">
        <v>264</v>
      </c>
      <c r="L59" s="48"/>
    </row>
    <row r="60" spans="1:12" x14ac:dyDescent="0.25">
      <c r="A60" s="56">
        <v>15</v>
      </c>
      <c r="B60" s="56" t="s">
        <v>25</v>
      </c>
      <c r="C60" s="12" t="s">
        <v>12</v>
      </c>
      <c r="D60" s="5">
        <v>2013</v>
      </c>
      <c r="E60" s="12">
        <v>2013</v>
      </c>
      <c r="F60" s="6" t="s">
        <v>260</v>
      </c>
      <c r="G60" s="12">
        <v>1</v>
      </c>
      <c r="H60" s="63">
        <v>310251939.50318402</v>
      </c>
      <c r="I60" s="10">
        <f t="shared" si="0"/>
        <v>310251939.50318402</v>
      </c>
      <c r="J60" s="46"/>
      <c r="K60" s="8" t="s">
        <v>264</v>
      </c>
      <c r="L60" s="48"/>
    </row>
    <row r="61" spans="1:12" x14ac:dyDescent="0.25">
      <c r="A61" s="56">
        <v>16</v>
      </c>
      <c r="B61" s="56" t="s">
        <v>26</v>
      </c>
      <c r="C61" s="12" t="s">
        <v>12</v>
      </c>
      <c r="D61" s="5">
        <v>2013</v>
      </c>
      <c r="E61" s="12">
        <v>2013</v>
      </c>
      <c r="F61" s="6" t="s">
        <v>260</v>
      </c>
      <c r="G61" s="12">
        <v>1</v>
      </c>
      <c r="H61" s="63">
        <v>36395254.543929607</v>
      </c>
      <c r="I61" s="10">
        <f t="shared" si="0"/>
        <v>36395254.543929607</v>
      </c>
      <c r="J61" s="46"/>
      <c r="K61" s="8" t="s">
        <v>264</v>
      </c>
      <c r="L61" s="48"/>
    </row>
    <row r="62" spans="1:12" x14ac:dyDescent="0.25">
      <c r="A62" s="56">
        <v>17</v>
      </c>
      <c r="B62" s="56" t="s">
        <v>27</v>
      </c>
      <c r="C62" s="12" t="s">
        <v>12</v>
      </c>
      <c r="D62" s="5">
        <v>2013</v>
      </c>
      <c r="E62" s="12">
        <v>2013</v>
      </c>
      <c r="F62" s="6" t="s">
        <v>260</v>
      </c>
      <c r="G62" s="12">
        <v>5</v>
      </c>
      <c r="H62" s="63">
        <v>133336838.26848002</v>
      </c>
      <c r="I62" s="10">
        <f t="shared" si="0"/>
        <v>666684191.34240007</v>
      </c>
      <c r="J62" s="46"/>
      <c r="K62" s="8" t="s">
        <v>264</v>
      </c>
      <c r="L62" s="48"/>
    </row>
    <row r="63" spans="1:12" x14ac:dyDescent="0.25">
      <c r="A63" s="56">
        <v>18</v>
      </c>
      <c r="B63" s="56" t="s">
        <v>28</v>
      </c>
      <c r="C63" s="12"/>
      <c r="D63" s="5">
        <v>2013</v>
      </c>
      <c r="E63" s="12"/>
      <c r="F63" s="6" t="s">
        <v>260</v>
      </c>
      <c r="G63" s="12"/>
      <c r="H63" s="63">
        <f>H64+H71</f>
        <v>54826214.98106052</v>
      </c>
      <c r="I63" s="10">
        <f t="shared" si="0"/>
        <v>0</v>
      </c>
      <c r="J63" s="46"/>
      <c r="K63" s="8" t="s">
        <v>264</v>
      </c>
      <c r="L63" s="48"/>
    </row>
    <row r="64" spans="1:12" x14ac:dyDescent="0.25">
      <c r="A64" s="55" t="s">
        <v>284</v>
      </c>
      <c r="B64" s="55" t="s">
        <v>232</v>
      </c>
      <c r="C64" s="12"/>
      <c r="D64" s="5">
        <v>2013</v>
      </c>
      <c r="E64" s="12"/>
      <c r="F64" s="6" t="s">
        <v>260</v>
      </c>
      <c r="G64" s="12"/>
      <c r="H64" s="52">
        <f>SUM(H65:H70)</f>
        <v>45062373.365892515</v>
      </c>
      <c r="I64" s="10">
        <f t="shared" si="0"/>
        <v>0</v>
      </c>
      <c r="J64" s="46"/>
      <c r="K64" s="8" t="s">
        <v>264</v>
      </c>
      <c r="L64" s="48"/>
    </row>
    <row r="65" spans="1:12" ht="18.75" customHeight="1" x14ac:dyDescent="0.25">
      <c r="A65" s="1" t="s">
        <v>269</v>
      </c>
      <c r="B65" s="1" t="s">
        <v>233</v>
      </c>
      <c r="C65" s="12" t="s">
        <v>15</v>
      </c>
      <c r="D65" s="5"/>
      <c r="E65" s="12">
        <v>2013</v>
      </c>
      <c r="F65" s="6" t="s">
        <v>260</v>
      </c>
      <c r="G65" s="12">
        <v>1</v>
      </c>
      <c r="H65" s="52">
        <v>15831186.565892518</v>
      </c>
      <c r="I65" s="10">
        <f t="shared" si="0"/>
        <v>15831186.565892518</v>
      </c>
      <c r="J65" s="46"/>
      <c r="K65" s="8" t="s">
        <v>264</v>
      </c>
      <c r="L65" s="48"/>
    </row>
    <row r="66" spans="1:12" ht="18.75" customHeight="1" x14ac:dyDescent="0.25">
      <c r="A66" s="1" t="s">
        <v>270</v>
      </c>
      <c r="B66" s="1" t="s">
        <v>234</v>
      </c>
      <c r="C66" s="12" t="s">
        <v>15</v>
      </c>
      <c r="D66" s="5"/>
      <c r="E66" s="12">
        <v>2013</v>
      </c>
      <c r="F66" s="6" t="s">
        <v>260</v>
      </c>
      <c r="G66" s="12">
        <v>1</v>
      </c>
      <c r="H66" s="52">
        <v>5699999.8000000007</v>
      </c>
      <c r="I66" s="10">
        <f t="shared" si="0"/>
        <v>5699999.8000000007</v>
      </c>
      <c r="J66" s="46"/>
      <c r="K66" s="8" t="s">
        <v>264</v>
      </c>
      <c r="L66" s="48"/>
    </row>
    <row r="67" spans="1:12" ht="22.5" customHeight="1" x14ac:dyDescent="0.25">
      <c r="A67" s="1" t="s">
        <v>271</v>
      </c>
      <c r="B67" s="22" t="s">
        <v>235</v>
      </c>
      <c r="C67" s="12" t="s">
        <v>15</v>
      </c>
      <c r="D67" s="5"/>
      <c r="E67" s="12">
        <v>2013</v>
      </c>
      <c r="F67" s="6" t="s">
        <v>260</v>
      </c>
      <c r="G67" s="12">
        <v>1</v>
      </c>
      <c r="H67" s="52">
        <v>15831187</v>
      </c>
      <c r="I67" s="10">
        <f t="shared" si="0"/>
        <v>15831187</v>
      </c>
      <c r="J67" s="46"/>
      <c r="K67" s="8" t="s">
        <v>264</v>
      </c>
      <c r="L67" s="48"/>
    </row>
    <row r="68" spans="1:12" ht="18.75" customHeight="1" x14ac:dyDescent="0.25">
      <c r="A68" s="1" t="s">
        <v>272</v>
      </c>
      <c r="B68" s="22" t="s">
        <v>236</v>
      </c>
      <c r="C68" s="12" t="s">
        <v>15</v>
      </c>
      <c r="D68" s="5"/>
      <c r="E68" s="12">
        <v>2013</v>
      </c>
      <c r="F68" s="6" t="s">
        <v>260</v>
      </c>
      <c r="G68" s="12">
        <v>1</v>
      </c>
      <c r="H68" s="52">
        <v>5700000</v>
      </c>
      <c r="I68" s="10">
        <f t="shared" ref="I68:I117" si="1">H68*G68</f>
        <v>5700000</v>
      </c>
      <c r="J68" s="46"/>
      <c r="K68" s="8" t="s">
        <v>264</v>
      </c>
      <c r="L68" s="48"/>
    </row>
    <row r="69" spans="1:12" ht="21" customHeight="1" x14ac:dyDescent="0.2">
      <c r="A69" s="1" t="s">
        <v>273</v>
      </c>
      <c r="B69" s="22" t="s">
        <v>237</v>
      </c>
      <c r="C69" s="32" t="s">
        <v>71</v>
      </c>
      <c r="D69" s="8"/>
      <c r="E69" s="32">
        <v>2015</v>
      </c>
      <c r="F69" s="6" t="s">
        <v>260</v>
      </c>
      <c r="G69" s="32">
        <v>1</v>
      </c>
      <c r="H69" s="50">
        <v>600000</v>
      </c>
      <c r="I69" s="10">
        <f t="shared" si="1"/>
        <v>600000</v>
      </c>
      <c r="J69" s="46"/>
      <c r="K69" s="8" t="s">
        <v>264</v>
      </c>
      <c r="L69" s="48"/>
    </row>
    <row r="70" spans="1:12" ht="15.75" customHeight="1" x14ac:dyDescent="0.25">
      <c r="A70" s="1" t="s">
        <v>274</v>
      </c>
      <c r="B70" s="1" t="s">
        <v>238</v>
      </c>
      <c r="C70" s="12" t="s">
        <v>259</v>
      </c>
      <c r="D70" s="5"/>
      <c r="E70" s="12">
        <v>2015</v>
      </c>
      <c r="F70" s="6" t="s">
        <v>260</v>
      </c>
      <c r="G70" s="12">
        <v>1</v>
      </c>
      <c r="H70" s="52">
        <v>1400000</v>
      </c>
      <c r="I70" s="10">
        <f t="shared" si="1"/>
        <v>1400000</v>
      </c>
      <c r="J70" s="46"/>
      <c r="K70" s="8" t="s">
        <v>264</v>
      </c>
      <c r="L70" s="48"/>
    </row>
    <row r="71" spans="1:12" x14ac:dyDescent="0.25">
      <c r="A71" s="55" t="s">
        <v>285</v>
      </c>
      <c r="B71" s="55" t="s">
        <v>239</v>
      </c>
      <c r="C71" s="12"/>
      <c r="D71" s="5"/>
      <c r="E71" s="12"/>
      <c r="F71" s="6" t="s">
        <v>260</v>
      </c>
      <c r="G71" s="12"/>
      <c r="H71" s="52">
        <f>SUM(H72:H74)</f>
        <v>9763841.6151680015</v>
      </c>
      <c r="I71" s="10">
        <f t="shared" si="1"/>
        <v>0</v>
      </c>
      <c r="J71" s="46"/>
      <c r="K71" s="8" t="s">
        <v>264</v>
      </c>
      <c r="L71" s="48"/>
    </row>
    <row r="72" spans="1:12" x14ac:dyDescent="0.25">
      <c r="A72" s="18" t="s">
        <v>275</v>
      </c>
      <c r="B72" s="1" t="s">
        <v>240</v>
      </c>
      <c r="C72" s="12" t="s">
        <v>15</v>
      </c>
      <c r="D72" s="5"/>
      <c r="E72" s="12">
        <v>2013</v>
      </c>
      <c r="F72" s="6" t="s">
        <v>260</v>
      </c>
      <c r="G72" s="12">
        <v>1</v>
      </c>
      <c r="H72" s="52">
        <v>6765652.5288000004</v>
      </c>
      <c r="I72" s="10">
        <f t="shared" si="1"/>
        <v>6765652.5288000004</v>
      </c>
      <c r="J72" s="46"/>
      <c r="K72" s="8" t="s">
        <v>264</v>
      </c>
      <c r="L72" s="48"/>
    </row>
    <row r="73" spans="1:12" x14ac:dyDescent="0.25">
      <c r="A73" s="18" t="s">
        <v>276</v>
      </c>
      <c r="B73" s="1" t="s">
        <v>241</v>
      </c>
      <c r="C73" s="12" t="s">
        <v>20</v>
      </c>
      <c r="D73" s="5"/>
      <c r="E73" s="12">
        <v>2015</v>
      </c>
      <c r="F73" s="6" t="s">
        <v>260</v>
      </c>
      <c r="G73" s="12">
        <v>1</v>
      </c>
      <c r="H73" s="52">
        <v>1400000</v>
      </c>
      <c r="I73" s="10">
        <f t="shared" si="1"/>
        <v>1400000</v>
      </c>
      <c r="J73" s="46"/>
      <c r="K73" s="8" t="s">
        <v>264</v>
      </c>
      <c r="L73" s="48"/>
    </row>
    <row r="74" spans="1:12" x14ac:dyDescent="0.25">
      <c r="A74" s="18" t="s">
        <v>277</v>
      </c>
      <c r="B74" s="1" t="s">
        <v>242</v>
      </c>
      <c r="C74" s="12" t="s">
        <v>12</v>
      </c>
      <c r="D74" s="5"/>
      <c r="E74" s="12">
        <v>2013</v>
      </c>
      <c r="F74" s="6" t="s">
        <v>260</v>
      </c>
      <c r="G74" s="12">
        <v>1</v>
      </c>
      <c r="H74" s="52">
        <v>1598189.0863680001</v>
      </c>
      <c r="I74" s="10">
        <f t="shared" si="1"/>
        <v>1598189.0863680001</v>
      </c>
      <c r="J74" s="46"/>
      <c r="K74" s="8" t="s">
        <v>264</v>
      </c>
      <c r="L74" s="48"/>
    </row>
    <row r="75" spans="1:12" x14ac:dyDescent="0.25">
      <c r="A75" s="56">
        <v>19</v>
      </c>
      <c r="B75" s="56" t="s">
        <v>29</v>
      </c>
      <c r="C75" s="12" t="s">
        <v>15</v>
      </c>
      <c r="D75" s="5">
        <v>2012</v>
      </c>
      <c r="E75" s="12">
        <v>2013</v>
      </c>
      <c r="F75" s="6" t="s">
        <v>260</v>
      </c>
      <c r="G75" s="12">
        <v>1</v>
      </c>
      <c r="H75" s="63">
        <v>56364762.459097013</v>
      </c>
      <c r="I75" s="10">
        <f t="shared" si="1"/>
        <v>56364762.459097013</v>
      </c>
      <c r="J75" s="46"/>
      <c r="K75" s="8" t="s">
        <v>264</v>
      </c>
      <c r="L75" s="48"/>
    </row>
    <row r="76" spans="1:12" x14ac:dyDescent="0.25">
      <c r="A76" s="56">
        <v>20</v>
      </c>
      <c r="B76" s="56" t="s">
        <v>30</v>
      </c>
      <c r="C76" s="12" t="s">
        <v>31</v>
      </c>
      <c r="D76" s="5"/>
      <c r="E76" s="12">
        <v>2013</v>
      </c>
      <c r="F76" s="6" t="s">
        <v>260</v>
      </c>
      <c r="G76" s="12">
        <v>1</v>
      </c>
      <c r="H76" s="63">
        <v>394921182.60000008</v>
      </c>
      <c r="I76" s="10">
        <f t="shared" si="1"/>
        <v>394921182.60000008</v>
      </c>
      <c r="J76" s="46"/>
      <c r="K76" s="8" t="s">
        <v>264</v>
      </c>
      <c r="L76" s="48"/>
    </row>
    <row r="77" spans="1:12" x14ac:dyDescent="0.25">
      <c r="A77" s="56">
        <v>21</v>
      </c>
      <c r="B77" s="56" t="s">
        <v>32</v>
      </c>
      <c r="C77" s="12"/>
      <c r="D77" s="5"/>
      <c r="E77" s="12"/>
      <c r="F77" s="6" t="s">
        <v>260</v>
      </c>
      <c r="G77" s="12"/>
      <c r="H77" s="63">
        <f>H78+H79</f>
        <v>110296930.00025919</v>
      </c>
      <c r="I77" s="10">
        <f t="shared" si="1"/>
        <v>0</v>
      </c>
      <c r="J77" s="46"/>
      <c r="K77" s="8" t="s">
        <v>264</v>
      </c>
      <c r="L77" s="48"/>
    </row>
    <row r="78" spans="1:12" x14ac:dyDescent="0.25">
      <c r="A78" s="18">
        <v>21.1</v>
      </c>
      <c r="B78" s="1" t="s">
        <v>243</v>
      </c>
      <c r="C78" s="12" t="s">
        <v>15</v>
      </c>
      <c r="D78" s="5">
        <v>2013</v>
      </c>
      <c r="E78" s="12">
        <v>2013</v>
      </c>
      <c r="F78" s="6" t="s">
        <v>260</v>
      </c>
      <c r="G78" s="12">
        <v>1</v>
      </c>
      <c r="H78" s="52">
        <v>108096930.00025919</v>
      </c>
      <c r="I78" s="10">
        <f t="shared" si="1"/>
        <v>108096930.00025919</v>
      </c>
      <c r="J78" s="46"/>
      <c r="K78" s="8" t="s">
        <v>264</v>
      </c>
      <c r="L78" s="48"/>
    </row>
    <row r="79" spans="1:12" x14ac:dyDescent="0.25">
      <c r="A79" s="1">
        <v>21.2</v>
      </c>
      <c r="B79" s="17" t="s">
        <v>244</v>
      </c>
      <c r="C79" s="12"/>
      <c r="D79" s="5"/>
      <c r="E79" s="12"/>
      <c r="F79" s="6" t="s">
        <v>260</v>
      </c>
      <c r="G79" s="12">
        <v>1</v>
      </c>
      <c r="H79" s="52">
        <v>2200000</v>
      </c>
      <c r="I79" s="10">
        <f t="shared" si="1"/>
        <v>2200000</v>
      </c>
      <c r="J79" s="46"/>
      <c r="K79" s="8" t="s">
        <v>264</v>
      </c>
      <c r="L79" s="48"/>
    </row>
    <row r="80" spans="1:12" x14ac:dyDescent="0.25">
      <c r="A80" s="56">
        <v>22</v>
      </c>
      <c r="B80" s="56" t="s">
        <v>33</v>
      </c>
      <c r="C80" s="12" t="s">
        <v>15</v>
      </c>
      <c r="D80" s="5"/>
      <c r="E80" s="12">
        <v>2013</v>
      </c>
      <c r="F80" s="6" t="s">
        <v>260</v>
      </c>
      <c r="G80" s="12">
        <v>3</v>
      </c>
      <c r="H80" s="63">
        <v>84692914.626039743</v>
      </c>
      <c r="I80" s="10">
        <f t="shared" si="1"/>
        <v>254078743.87811923</v>
      </c>
      <c r="J80" s="46"/>
      <c r="K80" s="8" t="s">
        <v>264</v>
      </c>
      <c r="L80" s="48"/>
    </row>
    <row r="81" spans="1:12" ht="31.5" x14ac:dyDescent="0.2">
      <c r="A81" s="56">
        <v>23</v>
      </c>
      <c r="B81" s="56" t="s">
        <v>34</v>
      </c>
      <c r="C81" s="32" t="s">
        <v>12</v>
      </c>
      <c r="D81" s="8">
        <v>2012</v>
      </c>
      <c r="E81" s="32">
        <v>2013</v>
      </c>
      <c r="F81" s="6" t="s">
        <v>260</v>
      </c>
      <c r="G81" s="32">
        <v>2</v>
      </c>
      <c r="H81" s="54">
        <v>9733778.3648160007</v>
      </c>
      <c r="I81" s="10">
        <f t="shared" si="1"/>
        <v>19467556.729632001</v>
      </c>
      <c r="J81" s="46"/>
      <c r="K81" s="8" t="s">
        <v>264</v>
      </c>
      <c r="L81" s="48"/>
    </row>
    <row r="82" spans="1:12" x14ac:dyDescent="0.25">
      <c r="A82" s="56">
        <v>24</v>
      </c>
      <c r="B82" s="56" t="s">
        <v>35</v>
      </c>
      <c r="C82" s="12"/>
      <c r="D82" s="5">
        <v>2013</v>
      </c>
      <c r="E82" s="12">
        <v>2014</v>
      </c>
      <c r="F82" s="6" t="s">
        <v>260</v>
      </c>
      <c r="G82" s="12">
        <v>1</v>
      </c>
      <c r="H82" s="63">
        <v>24361435.319130003</v>
      </c>
      <c r="I82" s="10">
        <f t="shared" si="1"/>
        <v>24361435.319130003</v>
      </c>
      <c r="J82" s="46"/>
      <c r="K82" s="8" t="s">
        <v>264</v>
      </c>
      <c r="L82" s="48"/>
    </row>
    <row r="83" spans="1:12" x14ac:dyDescent="0.25">
      <c r="A83" s="56">
        <v>25</v>
      </c>
      <c r="B83" s="57" t="s">
        <v>36</v>
      </c>
      <c r="C83" s="12" t="s">
        <v>20</v>
      </c>
      <c r="D83" s="5">
        <v>2013</v>
      </c>
      <c r="E83" s="12">
        <v>2014</v>
      </c>
      <c r="F83" s="6" t="s">
        <v>260</v>
      </c>
      <c r="G83" s="12">
        <v>1</v>
      </c>
      <c r="H83" s="63">
        <v>25200000</v>
      </c>
      <c r="I83" s="10">
        <f t="shared" si="1"/>
        <v>25200000</v>
      </c>
      <c r="J83" s="46"/>
      <c r="K83" s="8" t="s">
        <v>264</v>
      </c>
      <c r="L83" s="48"/>
    </row>
    <row r="84" spans="1:12" x14ac:dyDescent="0.25">
      <c r="A84" s="56">
        <v>26</v>
      </c>
      <c r="B84" s="56" t="s">
        <v>37</v>
      </c>
      <c r="C84" s="12" t="s">
        <v>71</v>
      </c>
      <c r="D84" s="5">
        <v>2012</v>
      </c>
      <c r="E84" s="12">
        <v>2014</v>
      </c>
      <c r="F84" s="6" t="s">
        <v>260</v>
      </c>
      <c r="G84" s="12">
        <v>1</v>
      </c>
      <c r="H84" s="63">
        <v>33295500</v>
      </c>
      <c r="I84" s="10">
        <f t="shared" si="1"/>
        <v>33295500</v>
      </c>
      <c r="J84" s="46"/>
      <c r="K84" s="8" t="s">
        <v>264</v>
      </c>
      <c r="L84" s="48"/>
    </row>
    <row r="85" spans="1:12" x14ac:dyDescent="0.25">
      <c r="A85" s="56">
        <v>27</v>
      </c>
      <c r="B85" s="57" t="s">
        <v>38</v>
      </c>
      <c r="C85" s="12" t="s">
        <v>265</v>
      </c>
      <c r="D85" s="5">
        <v>2010</v>
      </c>
      <c r="E85" s="12">
        <v>2014</v>
      </c>
      <c r="F85" s="6" t="s">
        <v>260</v>
      </c>
      <c r="G85" s="12">
        <v>2</v>
      </c>
      <c r="H85" s="63">
        <v>1109410000</v>
      </c>
      <c r="I85" s="10">
        <f t="shared" si="1"/>
        <v>2218820000</v>
      </c>
      <c r="J85" s="46"/>
      <c r="K85" s="8" t="s">
        <v>264</v>
      </c>
      <c r="L85" s="48"/>
    </row>
    <row r="86" spans="1:12" x14ac:dyDescent="0.25">
      <c r="A86" s="56">
        <v>28</v>
      </c>
      <c r="B86" s="57" t="s">
        <v>39</v>
      </c>
      <c r="C86" s="12" t="s">
        <v>133</v>
      </c>
      <c r="D86" s="5"/>
      <c r="E86" s="12">
        <v>2014</v>
      </c>
      <c r="F86" s="6" t="s">
        <v>260</v>
      </c>
      <c r="G86" s="12">
        <v>1</v>
      </c>
      <c r="H86" s="63">
        <v>3675062.8266240004</v>
      </c>
      <c r="I86" s="10">
        <f t="shared" si="1"/>
        <v>3675062.8266240004</v>
      </c>
      <c r="J86" s="46"/>
      <c r="K86" s="8" t="s">
        <v>264</v>
      </c>
      <c r="L86" s="48"/>
    </row>
    <row r="87" spans="1:12" x14ac:dyDescent="0.25">
      <c r="A87" s="56">
        <v>29</v>
      </c>
      <c r="B87" s="56" t="s">
        <v>40</v>
      </c>
      <c r="C87" s="12" t="s">
        <v>5</v>
      </c>
      <c r="D87" s="5"/>
      <c r="E87" s="12">
        <v>2014</v>
      </c>
      <c r="F87" s="6" t="s">
        <v>260</v>
      </c>
      <c r="G87" s="12">
        <v>1</v>
      </c>
      <c r="H87" s="63">
        <v>35872600.196868449</v>
      </c>
      <c r="I87" s="10">
        <f t="shared" si="1"/>
        <v>35872600.196868449</v>
      </c>
      <c r="J87" s="46"/>
      <c r="K87" s="8" t="s">
        <v>264</v>
      </c>
      <c r="L87" s="48"/>
    </row>
    <row r="88" spans="1:12" x14ac:dyDescent="0.25">
      <c r="A88" s="56">
        <v>30</v>
      </c>
      <c r="B88" s="58" t="s">
        <v>41</v>
      </c>
      <c r="C88" s="12" t="s">
        <v>12</v>
      </c>
      <c r="D88" s="5"/>
      <c r="E88" s="12">
        <v>2013</v>
      </c>
      <c r="F88" s="6" t="s">
        <v>260</v>
      </c>
      <c r="G88" s="12">
        <v>2</v>
      </c>
      <c r="H88" s="63">
        <v>38338890.712320015</v>
      </c>
      <c r="I88" s="10">
        <f t="shared" si="1"/>
        <v>76677781.42464003</v>
      </c>
      <c r="J88" s="46"/>
      <c r="K88" s="8" t="s">
        <v>264</v>
      </c>
      <c r="L88" s="48"/>
    </row>
    <row r="89" spans="1:12" x14ac:dyDescent="0.25">
      <c r="A89" s="56">
        <v>31</v>
      </c>
      <c r="B89" s="56" t="s">
        <v>42</v>
      </c>
      <c r="C89" s="12"/>
      <c r="D89" s="5"/>
      <c r="E89" s="12">
        <v>2014</v>
      </c>
      <c r="F89" s="6" t="s">
        <v>260</v>
      </c>
      <c r="G89" s="12">
        <v>1</v>
      </c>
      <c r="H89" s="63">
        <v>26460000</v>
      </c>
      <c r="I89" s="10">
        <f t="shared" si="1"/>
        <v>26460000</v>
      </c>
      <c r="J89" s="46"/>
      <c r="K89" s="8" t="s">
        <v>264</v>
      </c>
      <c r="L89" s="48"/>
    </row>
    <row r="90" spans="1:12" x14ac:dyDescent="0.25">
      <c r="A90" s="56">
        <v>32</v>
      </c>
      <c r="B90" s="56" t="s">
        <v>43</v>
      </c>
      <c r="C90" s="12" t="s">
        <v>12</v>
      </c>
      <c r="D90" s="5"/>
      <c r="E90" s="12">
        <v>2013</v>
      </c>
      <c r="F90" s="6" t="s">
        <v>260</v>
      </c>
      <c r="G90" s="12">
        <v>2</v>
      </c>
      <c r="H90" s="63">
        <v>12127707.327859204</v>
      </c>
      <c r="I90" s="10">
        <f t="shared" si="1"/>
        <v>24255414.655718409</v>
      </c>
      <c r="J90" s="46"/>
      <c r="K90" s="8" t="s">
        <v>264</v>
      </c>
      <c r="L90" s="48"/>
    </row>
    <row r="91" spans="1:12" x14ac:dyDescent="0.25">
      <c r="A91" s="56">
        <v>33</v>
      </c>
      <c r="B91" s="57" t="s">
        <v>44</v>
      </c>
      <c r="C91" s="12" t="s">
        <v>71</v>
      </c>
      <c r="D91" s="5"/>
      <c r="E91" s="12">
        <v>2014</v>
      </c>
      <c r="F91" s="6" t="s">
        <v>260</v>
      </c>
      <c r="G91" s="12">
        <v>1</v>
      </c>
      <c r="H91" s="63">
        <v>7700000</v>
      </c>
      <c r="I91" s="10">
        <f t="shared" si="1"/>
        <v>7700000</v>
      </c>
      <c r="J91" s="46"/>
      <c r="K91" s="8" t="s">
        <v>264</v>
      </c>
      <c r="L91" s="48"/>
    </row>
    <row r="92" spans="1:12" ht="31.5" x14ac:dyDescent="0.25">
      <c r="A92" s="56">
        <v>34</v>
      </c>
      <c r="B92" s="59" t="s">
        <v>45</v>
      </c>
      <c r="C92" s="32" t="s">
        <v>5</v>
      </c>
      <c r="D92" s="8"/>
      <c r="E92" s="53">
        <v>2016</v>
      </c>
      <c r="F92" s="6" t="s">
        <v>260</v>
      </c>
      <c r="G92" s="32">
        <v>1</v>
      </c>
      <c r="H92" s="54">
        <v>1818660087</v>
      </c>
      <c r="I92" s="10">
        <f t="shared" si="1"/>
        <v>1818660087</v>
      </c>
      <c r="J92" s="46"/>
      <c r="K92" s="8" t="s">
        <v>264</v>
      </c>
      <c r="L92" s="48"/>
    </row>
    <row r="93" spans="1:12" x14ac:dyDescent="0.25">
      <c r="A93" s="56">
        <v>35</v>
      </c>
      <c r="B93" s="59" t="s">
        <v>46</v>
      </c>
      <c r="C93" s="12" t="s">
        <v>133</v>
      </c>
      <c r="D93" s="5"/>
      <c r="E93" s="26">
        <v>2016</v>
      </c>
      <c r="F93" s="6" t="s">
        <v>260</v>
      </c>
      <c r="G93" s="12">
        <v>1</v>
      </c>
      <c r="H93" s="63">
        <v>129160717.40879999</v>
      </c>
      <c r="I93" s="10">
        <f t="shared" si="1"/>
        <v>129160717.40879999</v>
      </c>
      <c r="J93" s="46"/>
      <c r="K93" s="8" t="s">
        <v>264</v>
      </c>
      <c r="L93" s="48"/>
    </row>
    <row r="94" spans="1:12" x14ac:dyDescent="0.25">
      <c r="A94" s="1"/>
      <c r="B94" s="60" t="s">
        <v>278</v>
      </c>
      <c r="C94" s="12"/>
      <c r="D94" s="5"/>
      <c r="E94" s="12"/>
      <c r="F94" s="6" t="s">
        <v>260</v>
      </c>
      <c r="G94" s="12"/>
      <c r="H94" s="64">
        <f>SUM(H95:H239)</f>
        <v>6422784205.526372</v>
      </c>
      <c r="I94" s="10">
        <f t="shared" si="1"/>
        <v>0</v>
      </c>
      <c r="J94" s="46"/>
      <c r="K94" s="8" t="s">
        <v>264</v>
      </c>
      <c r="L94" s="48"/>
    </row>
    <row r="95" spans="1:12" x14ac:dyDescent="0.25">
      <c r="A95" s="1">
        <v>1</v>
      </c>
      <c r="B95" s="1" t="s">
        <v>47</v>
      </c>
      <c r="C95" s="15" t="s">
        <v>258</v>
      </c>
      <c r="D95" s="5">
        <v>2013</v>
      </c>
      <c r="E95" s="12">
        <v>2014</v>
      </c>
      <c r="F95" s="6" t="s">
        <v>260</v>
      </c>
      <c r="G95" s="12">
        <v>1</v>
      </c>
      <c r="H95" s="52">
        <v>3052500.0000000005</v>
      </c>
      <c r="I95" s="10">
        <f t="shared" si="1"/>
        <v>3052500.0000000005</v>
      </c>
      <c r="J95" s="46"/>
      <c r="K95" s="8" t="s">
        <v>264</v>
      </c>
      <c r="L95" s="48"/>
    </row>
    <row r="96" spans="1:12" x14ac:dyDescent="0.25">
      <c r="A96" s="1">
        <v>2</v>
      </c>
      <c r="B96" s="22" t="s">
        <v>48</v>
      </c>
      <c r="C96" s="15" t="s">
        <v>258</v>
      </c>
      <c r="D96" s="5">
        <v>2013</v>
      </c>
      <c r="E96" s="12">
        <v>2014</v>
      </c>
      <c r="F96" s="6" t="s">
        <v>260</v>
      </c>
      <c r="G96" s="12">
        <v>1</v>
      </c>
      <c r="H96" s="52">
        <v>3300000</v>
      </c>
      <c r="I96" s="10">
        <f t="shared" si="1"/>
        <v>3300000</v>
      </c>
      <c r="J96" s="46"/>
      <c r="K96" s="8" t="s">
        <v>264</v>
      </c>
      <c r="L96" s="48"/>
    </row>
    <row r="97" spans="1:12" x14ac:dyDescent="0.25">
      <c r="A97" s="1">
        <v>3</v>
      </c>
      <c r="B97" s="22" t="s">
        <v>49</v>
      </c>
      <c r="C97" s="15" t="s">
        <v>258</v>
      </c>
      <c r="D97" s="5">
        <v>2013</v>
      </c>
      <c r="E97" s="12">
        <v>2014</v>
      </c>
      <c r="F97" s="6" t="s">
        <v>260</v>
      </c>
      <c r="G97" s="12">
        <v>1</v>
      </c>
      <c r="H97" s="52">
        <v>3300000</v>
      </c>
      <c r="I97" s="10">
        <f t="shared" si="1"/>
        <v>3300000</v>
      </c>
      <c r="J97" s="46"/>
      <c r="K97" s="8" t="s">
        <v>264</v>
      </c>
      <c r="L97" s="48"/>
    </row>
    <row r="98" spans="1:12" x14ac:dyDescent="0.25">
      <c r="A98" s="1">
        <v>4</v>
      </c>
      <c r="B98" s="16" t="s">
        <v>50</v>
      </c>
      <c r="C98" s="15" t="s">
        <v>258</v>
      </c>
      <c r="D98" s="5">
        <v>2013</v>
      </c>
      <c r="E98" s="12">
        <v>2015</v>
      </c>
      <c r="F98" s="6" t="s">
        <v>260</v>
      </c>
      <c r="G98" s="12">
        <v>1</v>
      </c>
      <c r="H98" s="52">
        <v>1870000</v>
      </c>
      <c r="I98" s="10">
        <f t="shared" si="1"/>
        <v>1870000</v>
      </c>
      <c r="J98" s="46"/>
      <c r="K98" s="8" t="s">
        <v>264</v>
      </c>
      <c r="L98" s="48"/>
    </row>
    <row r="99" spans="1:12" x14ac:dyDescent="0.25">
      <c r="A99" s="1">
        <v>5</v>
      </c>
      <c r="B99" s="16" t="s">
        <v>51</v>
      </c>
      <c r="C99" s="15" t="s">
        <v>258</v>
      </c>
      <c r="D99" s="5">
        <v>2013</v>
      </c>
      <c r="E99" s="12">
        <v>2016</v>
      </c>
      <c r="F99" s="6" t="s">
        <v>260</v>
      </c>
      <c r="G99" s="12">
        <v>1</v>
      </c>
      <c r="H99" s="52">
        <v>2750000</v>
      </c>
      <c r="I99" s="10">
        <f t="shared" si="1"/>
        <v>2750000</v>
      </c>
      <c r="J99" s="46"/>
      <c r="K99" s="8" t="s">
        <v>264</v>
      </c>
      <c r="L99" s="48"/>
    </row>
    <row r="100" spans="1:12" x14ac:dyDescent="0.25">
      <c r="A100" s="1">
        <v>6</v>
      </c>
      <c r="B100" s="17" t="s">
        <v>52</v>
      </c>
      <c r="C100" s="15" t="s">
        <v>258</v>
      </c>
      <c r="D100" s="5">
        <v>2013</v>
      </c>
      <c r="E100" s="12">
        <v>2016</v>
      </c>
      <c r="F100" s="6" t="s">
        <v>260</v>
      </c>
      <c r="G100" s="12">
        <v>1</v>
      </c>
      <c r="H100" s="52">
        <v>2200000</v>
      </c>
      <c r="I100" s="10">
        <f t="shared" si="1"/>
        <v>2200000</v>
      </c>
      <c r="J100" s="46"/>
      <c r="K100" s="8" t="s">
        <v>264</v>
      </c>
      <c r="L100" s="48"/>
    </row>
    <row r="101" spans="1:12" x14ac:dyDescent="0.25">
      <c r="A101" s="1">
        <v>7</v>
      </c>
      <c r="B101" s="1" t="s">
        <v>53</v>
      </c>
      <c r="C101" s="15" t="s">
        <v>258</v>
      </c>
      <c r="D101" s="5">
        <v>2013</v>
      </c>
      <c r="E101" s="12">
        <v>2014</v>
      </c>
      <c r="F101" s="6" t="s">
        <v>260</v>
      </c>
      <c r="G101" s="12">
        <v>1</v>
      </c>
      <c r="H101" s="52">
        <v>2409000</v>
      </c>
      <c r="I101" s="10">
        <f t="shared" si="1"/>
        <v>2409000</v>
      </c>
      <c r="J101" s="46"/>
      <c r="K101" s="8" t="s">
        <v>264</v>
      </c>
      <c r="L101" s="48"/>
    </row>
    <row r="102" spans="1:12" x14ac:dyDescent="0.25">
      <c r="A102" s="1">
        <v>8</v>
      </c>
      <c r="B102" s="16" t="s">
        <v>54</v>
      </c>
      <c r="C102" s="15" t="s">
        <v>258</v>
      </c>
      <c r="D102" s="5">
        <v>2013</v>
      </c>
      <c r="E102" s="12">
        <v>2015</v>
      </c>
      <c r="F102" s="6" t="s">
        <v>260</v>
      </c>
      <c r="G102" s="12">
        <v>5</v>
      </c>
      <c r="H102" s="52">
        <v>3726998</v>
      </c>
      <c r="I102" s="10">
        <f t="shared" si="1"/>
        <v>18634990</v>
      </c>
      <c r="J102" s="46"/>
      <c r="K102" s="8" t="s">
        <v>264</v>
      </c>
      <c r="L102" s="48"/>
    </row>
    <row r="103" spans="1:12" x14ac:dyDescent="0.25">
      <c r="A103" s="1">
        <v>9</v>
      </c>
      <c r="B103" s="17" t="s">
        <v>55</v>
      </c>
      <c r="C103" s="15" t="s">
        <v>258</v>
      </c>
      <c r="D103" s="5">
        <v>2013</v>
      </c>
      <c r="E103" s="12">
        <v>2015</v>
      </c>
      <c r="F103" s="6" t="s">
        <v>260</v>
      </c>
      <c r="G103" s="12">
        <v>2</v>
      </c>
      <c r="H103" s="52">
        <v>4299999</v>
      </c>
      <c r="I103" s="10">
        <f t="shared" si="1"/>
        <v>8599998</v>
      </c>
      <c r="J103" s="46"/>
      <c r="K103" s="8" t="s">
        <v>264</v>
      </c>
      <c r="L103" s="48"/>
    </row>
    <row r="104" spans="1:12" x14ac:dyDescent="0.25">
      <c r="A104" s="1">
        <v>10</v>
      </c>
      <c r="B104" s="1" t="s">
        <v>56</v>
      </c>
      <c r="C104" s="15" t="s">
        <v>258</v>
      </c>
      <c r="D104" s="5">
        <v>2013</v>
      </c>
      <c r="E104" s="12">
        <v>2014</v>
      </c>
      <c r="F104" s="6" t="s">
        <v>260</v>
      </c>
      <c r="G104" s="12">
        <v>1</v>
      </c>
      <c r="H104" s="52">
        <v>2007500.0000000002</v>
      </c>
      <c r="I104" s="10">
        <f t="shared" si="1"/>
        <v>2007500.0000000002</v>
      </c>
      <c r="J104" s="46"/>
      <c r="K104" s="8" t="s">
        <v>264</v>
      </c>
      <c r="L104" s="48"/>
    </row>
    <row r="105" spans="1:12" x14ac:dyDescent="0.25">
      <c r="A105" s="1">
        <v>11</v>
      </c>
      <c r="B105" s="1" t="s">
        <v>57</v>
      </c>
      <c r="C105" s="15" t="s">
        <v>258</v>
      </c>
      <c r="D105" s="5">
        <v>2013</v>
      </c>
      <c r="E105" s="12">
        <v>2014</v>
      </c>
      <c r="F105" s="6" t="s">
        <v>260</v>
      </c>
      <c r="G105" s="12">
        <v>1</v>
      </c>
      <c r="H105" s="52">
        <v>2145000</v>
      </c>
      <c r="I105" s="10">
        <f t="shared" si="1"/>
        <v>2145000</v>
      </c>
      <c r="J105" s="46"/>
      <c r="K105" s="8" t="s">
        <v>264</v>
      </c>
      <c r="L105" s="48"/>
    </row>
    <row r="106" spans="1:12" x14ac:dyDescent="0.25">
      <c r="A106" s="1">
        <v>12</v>
      </c>
      <c r="B106" s="22" t="s">
        <v>58</v>
      </c>
      <c r="C106" s="15" t="s">
        <v>258</v>
      </c>
      <c r="D106" s="5">
        <v>2013</v>
      </c>
      <c r="E106" s="12">
        <v>2015</v>
      </c>
      <c r="F106" s="6" t="s">
        <v>260</v>
      </c>
      <c r="G106" s="12">
        <v>1</v>
      </c>
      <c r="H106" s="65">
        <v>2750000</v>
      </c>
      <c r="I106" s="10">
        <f t="shared" si="1"/>
        <v>2750000</v>
      </c>
      <c r="J106" s="46"/>
      <c r="K106" s="8" t="s">
        <v>264</v>
      </c>
      <c r="L106" s="48"/>
    </row>
    <row r="107" spans="1:12" x14ac:dyDescent="0.25">
      <c r="A107" s="1">
        <v>13</v>
      </c>
      <c r="B107" s="22" t="s">
        <v>59</v>
      </c>
      <c r="C107" s="15" t="s">
        <v>258</v>
      </c>
      <c r="D107" s="5">
        <v>2013</v>
      </c>
      <c r="E107" s="12">
        <v>2014</v>
      </c>
      <c r="F107" s="6" t="s">
        <v>261</v>
      </c>
      <c r="G107" s="12">
        <v>1</v>
      </c>
      <c r="H107" s="52">
        <v>880000</v>
      </c>
      <c r="I107" s="10">
        <f t="shared" si="1"/>
        <v>880000</v>
      </c>
      <c r="J107" s="46"/>
      <c r="K107" s="8" t="s">
        <v>264</v>
      </c>
      <c r="L107" s="48"/>
    </row>
    <row r="108" spans="1:12" x14ac:dyDescent="0.25">
      <c r="A108" s="1">
        <v>14</v>
      </c>
      <c r="B108" s="1" t="s">
        <v>60</v>
      </c>
      <c r="C108" s="15" t="s">
        <v>258</v>
      </c>
      <c r="D108" s="5">
        <v>2013</v>
      </c>
      <c r="E108" s="12">
        <v>2014</v>
      </c>
      <c r="F108" s="6" t="s">
        <v>261</v>
      </c>
      <c r="G108" s="12">
        <v>1</v>
      </c>
      <c r="H108" s="52">
        <v>3410000</v>
      </c>
      <c r="I108" s="10">
        <f t="shared" si="1"/>
        <v>3410000</v>
      </c>
      <c r="J108" s="46"/>
      <c r="K108" s="8" t="s">
        <v>264</v>
      </c>
      <c r="L108" s="48"/>
    </row>
    <row r="109" spans="1:12" x14ac:dyDescent="0.25">
      <c r="A109" s="1">
        <v>15</v>
      </c>
      <c r="B109" s="16" t="s">
        <v>61</v>
      </c>
      <c r="C109" s="15"/>
      <c r="D109" s="5">
        <v>2013</v>
      </c>
      <c r="E109" s="12">
        <v>2014</v>
      </c>
      <c r="F109" s="6" t="s">
        <v>261</v>
      </c>
      <c r="G109" s="12">
        <v>1</v>
      </c>
      <c r="H109" s="52">
        <v>13500000</v>
      </c>
      <c r="I109" s="10">
        <f t="shared" si="1"/>
        <v>13500000</v>
      </c>
      <c r="J109" s="46"/>
      <c r="K109" s="8" t="s">
        <v>264</v>
      </c>
      <c r="L109" s="48"/>
    </row>
    <row r="110" spans="1:12" x14ac:dyDescent="0.25">
      <c r="A110" s="1">
        <v>16</v>
      </c>
      <c r="B110" s="16" t="s">
        <v>62</v>
      </c>
      <c r="C110" s="15"/>
      <c r="D110" s="5">
        <v>2013</v>
      </c>
      <c r="E110" s="12">
        <v>2014</v>
      </c>
      <c r="F110" s="6" t="s">
        <v>261</v>
      </c>
      <c r="G110" s="12">
        <v>1</v>
      </c>
      <c r="H110" s="52">
        <v>15724545.454545453</v>
      </c>
      <c r="I110" s="10">
        <f t="shared" si="1"/>
        <v>15724545.454545453</v>
      </c>
      <c r="J110" s="46"/>
      <c r="K110" s="8" t="s">
        <v>264</v>
      </c>
      <c r="L110" s="48"/>
    </row>
    <row r="111" spans="1:12" x14ac:dyDescent="0.25">
      <c r="A111" s="1">
        <v>17</v>
      </c>
      <c r="B111" s="16" t="s">
        <v>63</v>
      </c>
      <c r="C111" s="15"/>
      <c r="D111" s="5">
        <v>2013</v>
      </c>
      <c r="E111" s="12">
        <v>2016</v>
      </c>
      <c r="F111" s="6" t="s">
        <v>261</v>
      </c>
      <c r="G111" s="12">
        <v>1</v>
      </c>
      <c r="H111" s="52">
        <v>10691000</v>
      </c>
      <c r="I111" s="10">
        <f t="shared" si="1"/>
        <v>10691000</v>
      </c>
      <c r="J111" s="46"/>
      <c r="K111" s="8" t="s">
        <v>264</v>
      </c>
      <c r="L111" s="48"/>
    </row>
    <row r="112" spans="1:12" x14ac:dyDescent="0.25">
      <c r="A112" s="1">
        <v>18</v>
      </c>
      <c r="B112" s="11" t="s">
        <v>64</v>
      </c>
      <c r="C112" s="15" t="s">
        <v>258</v>
      </c>
      <c r="D112" s="5">
        <v>2013</v>
      </c>
      <c r="E112" s="12">
        <v>2014</v>
      </c>
      <c r="F112" s="6" t="s">
        <v>261</v>
      </c>
      <c r="G112" s="12">
        <v>10</v>
      </c>
      <c r="H112" s="52">
        <v>1100000</v>
      </c>
      <c r="I112" s="10">
        <f t="shared" si="1"/>
        <v>11000000</v>
      </c>
      <c r="J112" s="46"/>
      <c r="K112" s="8" t="s">
        <v>264</v>
      </c>
      <c r="L112" s="48"/>
    </row>
    <row r="113" spans="1:12" x14ac:dyDescent="0.25">
      <c r="A113" s="1">
        <v>19</v>
      </c>
      <c r="B113" s="1" t="s">
        <v>65</v>
      </c>
      <c r="C113" s="15" t="s">
        <v>258</v>
      </c>
      <c r="D113" s="5">
        <v>2013</v>
      </c>
      <c r="E113" s="12">
        <v>2014</v>
      </c>
      <c r="F113" s="6" t="s">
        <v>261</v>
      </c>
      <c r="G113" s="12">
        <v>1</v>
      </c>
      <c r="H113" s="52">
        <v>8120000</v>
      </c>
      <c r="I113" s="10">
        <f t="shared" si="1"/>
        <v>8120000</v>
      </c>
      <c r="J113" s="46"/>
      <c r="K113" s="8" t="s">
        <v>264</v>
      </c>
      <c r="L113" s="48"/>
    </row>
    <row r="114" spans="1:12" x14ac:dyDescent="0.25">
      <c r="A114" s="1">
        <v>20</v>
      </c>
      <c r="B114" s="1" t="s">
        <v>66</v>
      </c>
      <c r="C114" s="12" t="s">
        <v>71</v>
      </c>
      <c r="D114" s="5">
        <v>2013</v>
      </c>
      <c r="E114" s="12">
        <v>2016</v>
      </c>
      <c r="F114" s="6" t="s">
        <v>261</v>
      </c>
      <c r="G114" s="12"/>
      <c r="H114" s="65">
        <v>4834500</v>
      </c>
      <c r="I114" s="10">
        <f t="shared" si="1"/>
        <v>0</v>
      </c>
      <c r="J114" s="46"/>
      <c r="K114" s="8" t="s">
        <v>264</v>
      </c>
      <c r="L114" s="48"/>
    </row>
    <row r="115" spans="1:12" x14ac:dyDescent="0.25">
      <c r="A115" s="1">
        <v>21</v>
      </c>
      <c r="B115" s="16" t="s">
        <v>67</v>
      </c>
      <c r="C115" s="15" t="s">
        <v>258</v>
      </c>
      <c r="D115" s="5">
        <v>2013</v>
      </c>
      <c r="E115" s="12">
        <v>2016</v>
      </c>
      <c r="F115" s="6" t="s">
        <v>260</v>
      </c>
      <c r="G115" s="12">
        <v>1</v>
      </c>
      <c r="H115" s="52">
        <v>6490000</v>
      </c>
      <c r="I115" s="10">
        <f t="shared" si="1"/>
        <v>6490000</v>
      </c>
      <c r="J115" s="46"/>
      <c r="K115" s="8" t="s">
        <v>264</v>
      </c>
      <c r="L115" s="48"/>
    </row>
    <row r="116" spans="1:12" x14ac:dyDescent="0.25">
      <c r="A116" s="1">
        <v>22</v>
      </c>
      <c r="B116" s="17" t="s">
        <v>68</v>
      </c>
      <c r="C116" s="15"/>
      <c r="D116" s="5">
        <v>2013</v>
      </c>
      <c r="E116" s="12">
        <v>2015</v>
      </c>
      <c r="F116" s="6" t="s">
        <v>260</v>
      </c>
      <c r="G116" s="12">
        <v>3</v>
      </c>
      <c r="H116" s="52">
        <v>750000</v>
      </c>
      <c r="I116" s="10">
        <f t="shared" si="1"/>
        <v>2250000</v>
      </c>
      <c r="J116" s="46"/>
      <c r="K116" s="8" t="s">
        <v>264</v>
      </c>
      <c r="L116" s="48"/>
    </row>
    <row r="117" spans="1:12" x14ac:dyDescent="0.25">
      <c r="A117" s="1">
        <v>23</v>
      </c>
      <c r="B117" s="16" t="s">
        <v>69</v>
      </c>
      <c r="C117" s="15" t="s">
        <v>258</v>
      </c>
      <c r="D117" s="5">
        <v>2013</v>
      </c>
      <c r="E117" s="12">
        <v>2015</v>
      </c>
      <c r="F117" s="6" t="s">
        <v>260</v>
      </c>
      <c r="G117" s="12">
        <v>55</v>
      </c>
      <c r="H117" s="52">
        <v>1848000</v>
      </c>
      <c r="I117" s="10">
        <f t="shared" si="1"/>
        <v>101640000</v>
      </c>
      <c r="J117" s="46"/>
      <c r="K117" s="8" t="s">
        <v>264</v>
      </c>
      <c r="L117" s="48"/>
    </row>
    <row r="118" spans="1:12" x14ac:dyDescent="0.25">
      <c r="A118" s="1">
        <v>24</v>
      </c>
      <c r="B118" s="16" t="s">
        <v>69</v>
      </c>
      <c r="C118" s="15" t="s">
        <v>258</v>
      </c>
      <c r="D118" s="5">
        <v>2013</v>
      </c>
      <c r="E118" s="12">
        <v>2015</v>
      </c>
      <c r="F118" s="6" t="s">
        <v>260</v>
      </c>
      <c r="G118" s="12">
        <v>55</v>
      </c>
      <c r="H118" s="52">
        <v>1848000</v>
      </c>
      <c r="I118" s="10">
        <f t="shared" ref="I118:I174" si="2">H118*G118</f>
        <v>101640000</v>
      </c>
      <c r="J118" s="46"/>
      <c r="K118" s="8" t="s">
        <v>264</v>
      </c>
      <c r="L118" s="48"/>
    </row>
    <row r="119" spans="1:12" x14ac:dyDescent="0.25">
      <c r="A119" s="1">
        <v>25</v>
      </c>
      <c r="B119" s="1" t="s">
        <v>70</v>
      </c>
      <c r="C119" s="12" t="s">
        <v>71</v>
      </c>
      <c r="D119" s="5">
        <v>2013</v>
      </c>
      <c r="E119" s="12">
        <v>2014</v>
      </c>
      <c r="F119" s="6" t="s">
        <v>260</v>
      </c>
      <c r="G119" s="12">
        <v>1</v>
      </c>
      <c r="H119" s="52">
        <v>2090000</v>
      </c>
      <c r="I119" s="10">
        <f t="shared" si="2"/>
        <v>2090000</v>
      </c>
      <c r="J119" s="46"/>
      <c r="K119" s="8" t="s">
        <v>264</v>
      </c>
      <c r="L119" s="48"/>
    </row>
    <row r="120" spans="1:12" x14ac:dyDescent="0.25">
      <c r="A120" s="1">
        <v>26</v>
      </c>
      <c r="B120" s="18" t="s">
        <v>72</v>
      </c>
      <c r="C120" s="19"/>
      <c r="D120" s="5">
        <v>2013</v>
      </c>
      <c r="E120" s="12">
        <v>2016</v>
      </c>
      <c r="F120" s="6" t="s">
        <v>260</v>
      </c>
      <c r="G120" s="19">
        <v>1.728</v>
      </c>
      <c r="H120" s="52">
        <v>870000</v>
      </c>
      <c r="I120" s="10">
        <f t="shared" si="2"/>
        <v>1503360</v>
      </c>
      <c r="J120" s="46"/>
      <c r="K120" s="8" t="s">
        <v>264</v>
      </c>
      <c r="L120" s="48"/>
    </row>
    <row r="121" spans="1:12" x14ac:dyDescent="0.25">
      <c r="A121" s="1">
        <v>27</v>
      </c>
      <c r="B121" s="17" t="s">
        <v>73</v>
      </c>
      <c r="C121" s="15"/>
      <c r="D121" s="5">
        <v>2013</v>
      </c>
      <c r="E121" s="12">
        <v>2015</v>
      </c>
      <c r="F121" s="6" t="s">
        <v>260</v>
      </c>
      <c r="G121" s="12">
        <v>2</v>
      </c>
      <c r="H121" s="52">
        <v>4500000</v>
      </c>
      <c r="I121" s="10">
        <f t="shared" si="2"/>
        <v>9000000</v>
      </c>
      <c r="J121" s="46"/>
      <c r="K121" s="8" t="s">
        <v>264</v>
      </c>
      <c r="L121" s="48"/>
    </row>
    <row r="122" spans="1:12" x14ac:dyDescent="0.25">
      <c r="A122" s="1">
        <v>28</v>
      </c>
      <c r="B122" s="1" t="s">
        <v>74</v>
      </c>
      <c r="C122" s="15" t="s">
        <v>258</v>
      </c>
      <c r="D122" s="5">
        <v>2013</v>
      </c>
      <c r="E122" s="12">
        <v>2014</v>
      </c>
      <c r="F122" s="6" t="s">
        <v>260</v>
      </c>
      <c r="G122" s="12">
        <v>1</v>
      </c>
      <c r="H122" s="52">
        <v>10978000</v>
      </c>
      <c r="I122" s="10">
        <f t="shared" si="2"/>
        <v>10978000</v>
      </c>
      <c r="J122" s="46"/>
      <c r="K122" s="8" t="s">
        <v>264</v>
      </c>
      <c r="L122" s="48"/>
    </row>
    <row r="123" spans="1:12" x14ac:dyDescent="0.25">
      <c r="A123" s="1">
        <v>29</v>
      </c>
      <c r="B123" s="21" t="s">
        <v>75</v>
      </c>
      <c r="C123" s="15" t="s">
        <v>258</v>
      </c>
      <c r="D123" s="5">
        <v>2013</v>
      </c>
      <c r="E123" s="12">
        <v>2014</v>
      </c>
      <c r="F123" s="6" t="s">
        <v>260</v>
      </c>
      <c r="G123" s="12">
        <v>1</v>
      </c>
      <c r="H123" s="52">
        <v>2915000</v>
      </c>
      <c r="I123" s="10">
        <f t="shared" si="2"/>
        <v>2915000</v>
      </c>
      <c r="J123" s="46"/>
      <c r="K123" s="8" t="s">
        <v>264</v>
      </c>
      <c r="L123" s="48"/>
    </row>
    <row r="124" spans="1:12" x14ac:dyDescent="0.25">
      <c r="A124" s="1">
        <v>30</v>
      </c>
      <c r="B124" s="16" t="s">
        <v>76</v>
      </c>
      <c r="C124" s="15"/>
      <c r="D124" s="5">
        <v>2013</v>
      </c>
      <c r="E124" s="12">
        <v>2013</v>
      </c>
      <c r="F124" s="6" t="s">
        <v>260</v>
      </c>
      <c r="G124" s="12">
        <v>1</v>
      </c>
      <c r="H124" s="52">
        <v>1189999.8</v>
      </c>
      <c r="I124" s="10">
        <f t="shared" si="2"/>
        <v>1189999.8</v>
      </c>
      <c r="J124" s="46"/>
      <c r="K124" s="8" t="s">
        <v>264</v>
      </c>
      <c r="L124" s="48"/>
    </row>
    <row r="125" spans="1:12" x14ac:dyDescent="0.25">
      <c r="A125" s="1">
        <v>31</v>
      </c>
      <c r="B125" s="17" t="s">
        <v>77</v>
      </c>
      <c r="C125" s="15"/>
      <c r="D125" s="5">
        <v>2013</v>
      </c>
      <c r="E125" s="12">
        <v>2015</v>
      </c>
      <c r="F125" s="6" t="s">
        <v>260</v>
      </c>
      <c r="G125" s="12">
        <v>1</v>
      </c>
      <c r="H125" s="52">
        <v>900000</v>
      </c>
      <c r="I125" s="10">
        <f t="shared" si="2"/>
        <v>900000</v>
      </c>
      <c r="J125" s="46"/>
      <c r="K125" s="8" t="s">
        <v>264</v>
      </c>
      <c r="L125" s="48"/>
    </row>
    <row r="126" spans="1:12" x14ac:dyDescent="0.25">
      <c r="A126" s="1">
        <v>32</v>
      </c>
      <c r="B126" s="27" t="s">
        <v>78</v>
      </c>
      <c r="C126" s="15"/>
      <c r="D126" s="5">
        <v>2013</v>
      </c>
      <c r="E126" s="12">
        <v>2014</v>
      </c>
      <c r="F126" s="6" t="s">
        <v>260</v>
      </c>
      <c r="G126" s="12">
        <v>4</v>
      </c>
      <c r="H126" s="52">
        <v>6160000</v>
      </c>
      <c r="I126" s="10">
        <f t="shared" si="2"/>
        <v>24640000</v>
      </c>
      <c r="J126" s="46"/>
      <c r="K126" s="8" t="s">
        <v>264</v>
      </c>
      <c r="L126" s="48"/>
    </row>
    <row r="127" spans="1:12" x14ac:dyDescent="0.25">
      <c r="A127" s="1">
        <v>33</v>
      </c>
      <c r="B127" s="17" t="s">
        <v>79</v>
      </c>
      <c r="C127" s="15"/>
      <c r="D127" s="5">
        <v>2013</v>
      </c>
      <c r="E127" s="12">
        <v>2015</v>
      </c>
      <c r="F127" s="6" t="s">
        <v>260</v>
      </c>
      <c r="G127" s="12">
        <v>2</v>
      </c>
      <c r="H127" s="52">
        <v>418000</v>
      </c>
      <c r="I127" s="10">
        <f t="shared" si="2"/>
        <v>836000</v>
      </c>
      <c r="J127" s="46"/>
      <c r="K127" s="8" t="s">
        <v>264</v>
      </c>
      <c r="L127" s="48"/>
    </row>
    <row r="128" spans="1:12" x14ac:dyDescent="0.25">
      <c r="A128" s="1">
        <v>34</v>
      </c>
      <c r="B128" s="16" t="s">
        <v>80</v>
      </c>
      <c r="C128" s="15" t="s">
        <v>258</v>
      </c>
      <c r="D128" s="5">
        <v>2013</v>
      </c>
      <c r="E128" s="12">
        <v>2016</v>
      </c>
      <c r="F128" s="6" t="s">
        <v>260</v>
      </c>
      <c r="G128" s="12">
        <v>1</v>
      </c>
      <c r="H128" s="52">
        <v>1050500</v>
      </c>
      <c r="I128" s="10">
        <f t="shared" si="2"/>
        <v>1050500</v>
      </c>
      <c r="J128" s="46"/>
      <c r="K128" s="8" t="s">
        <v>264</v>
      </c>
      <c r="L128" s="48"/>
    </row>
    <row r="129" spans="1:12" x14ac:dyDescent="0.25">
      <c r="A129" s="1">
        <v>35</v>
      </c>
      <c r="B129" s="16" t="s">
        <v>81</v>
      </c>
      <c r="C129" s="12" t="s">
        <v>71</v>
      </c>
      <c r="D129" s="5">
        <v>2013</v>
      </c>
      <c r="E129" s="12">
        <v>2015</v>
      </c>
      <c r="F129" s="6" t="s">
        <v>260</v>
      </c>
      <c r="G129" s="12">
        <v>1</v>
      </c>
      <c r="H129" s="52">
        <v>330000</v>
      </c>
      <c r="I129" s="10">
        <f t="shared" si="2"/>
        <v>330000</v>
      </c>
      <c r="J129" s="46"/>
      <c r="K129" s="8" t="s">
        <v>264</v>
      </c>
      <c r="L129" s="48"/>
    </row>
    <row r="130" spans="1:12" x14ac:dyDescent="0.25">
      <c r="A130" s="1">
        <v>36</v>
      </c>
      <c r="B130" s="16" t="s">
        <v>82</v>
      </c>
      <c r="C130" s="15" t="s">
        <v>258</v>
      </c>
      <c r="D130" s="5">
        <v>2013</v>
      </c>
      <c r="E130" s="12">
        <v>2015</v>
      </c>
      <c r="F130" s="6" t="s">
        <v>260</v>
      </c>
      <c r="G130" s="12">
        <v>12</v>
      </c>
      <c r="H130" s="52">
        <v>3217500</v>
      </c>
      <c r="I130" s="10">
        <f t="shared" si="2"/>
        <v>38610000</v>
      </c>
      <c r="J130" s="46"/>
      <c r="K130" s="8" t="s">
        <v>264</v>
      </c>
      <c r="L130" s="48"/>
    </row>
    <row r="131" spans="1:12" x14ac:dyDescent="0.25">
      <c r="A131" s="1">
        <v>37</v>
      </c>
      <c r="B131" s="16" t="s">
        <v>83</v>
      </c>
      <c r="C131" s="15"/>
      <c r="D131" s="5">
        <v>2013</v>
      </c>
      <c r="E131" s="12">
        <v>2015</v>
      </c>
      <c r="F131" s="6" t="s">
        <v>260</v>
      </c>
      <c r="G131" s="12">
        <v>10</v>
      </c>
      <c r="H131" s="52">
        <v>2860000</v>
      </c>
      <c r="I131" s="10">
        <f t="shared" si="2"/>
        <v>28600000</v>
      </c>
      <c r="J131" s="46"/>
      <c r="K131" s="8" t="s">
        <v>264</v>
      </c>
      <c r="L131" s="48"/>
    </row>
    <row r="132" spans="1:12" x14ac:dyDescent="0.25">
      <c r="A132" s="1">
        <v>38</v>
      </c>
      <c r="B132" s="1" t="s">
        <v>84</v>
      </c>
      <c r="C132" s="15" t="s">
        <v>258</v>
      </c>
      <c r="D132" s="5">
        <v>2013</v>
      </c>
      <c r="E132" s="12">
        <v>2014</v>
      </c>
      <c r="F132" s="6" t="s">
        <v>260</v>
      </c>
      <c r="G132" s="12">
        <v>1</v>
      </c>
      <c r="H132" s="52">
        <v>1375000</v>
      </c>
      <c r="I132" s="10">
        <f t="shared" si="2"/>
        <v>1375000</v>
      </c>
      <c r="J132" s="46"/>
      <c r="K132" s="8" t="s">
        <v>264</v>
      </c>
      <c r="L132" s="48"/>
    </row>
    <row r="133" spans="1:12" x14ac:dyDescent="0.25">
      <c r="A133" s="1">
        <v>39</v>
      </c>
      <c r="B133" s="22" t="s">
        <v>85</v>
      </c>
      <c r="C133" s="15" t="s">
        <v>258</v>
      </c>
      <c r="D133" s="5">
        <v>2013</v>
      </c>
      <c r="E133" s="12">
        <v>2014</v>
      </c>
      <c r="F133" s="6" t="s">
        <v>260</v>
      </c>
      <c r="G133" s="12">
        <v>3</v>
      </c>
      <c r="H133" s="52">
        <v>1375001.1</v>
      </c>
      <c r="I133" s="10">
        <f t="shared" si="2"/>
        <v>4125003.3000000003</v>
      </c>
      <c r="J133" s="46"/>
      <c r="K133" s="8" t="s">
        <v>264</v>
      </c>
      <c r="L133" s="48"/>
    </row>
    <row r="134" spans="1:12" x14ac:dyDescent="0.25">
      <c r="A134" s="1">
        <v>40</v>
      </c>
      <c r="B134" s="16" t="s">
        <v>86</v>
      </c>
      <c r="C134" s="15"/>
      <c r="D134" s="5">
        <v>2013</v>
      </c>
      <c r="E134" s="12">
        <v>2014</v>
      </c>
      <c r="F134" s="6" t="s">
        <v>260</v>
      </c>
      <c r="G134" s="12">
        <v>4</v>
      </c>
      <c r="H134" s="52">
        <v>1463000</v>
      </c>
      <c r="I134" s="10">
        <f t="shared" si="2"/>
        <v>5852000</v>
      </c>
      <c r="J134" s="46"/>
      <c r="K134" s="8" t="s">
        <v>264</v>
      </c>
      <c r="L134" s="48"/>
    </row>
    <row r="135" spans="1:12" x14ac:dyDescent="0.25">
      <c r="A135" s="1">
        <v>41</v>
      </c>
      <c r="B135" s="16" t="s">
        <v>87</v>
      </c>
      <c r="C135" s="15"/>
      <c r="D135" s="5">
        <v>2013</v>
      </c>
      <c r="E135" s="12">
        <v>2013</v>
      </c>
      <c r="F135" s="6" t="s">
        <v>260</v>
      </c>
      <c r="G135" s="12">
        <v>1</v>
      </c>
      <c r="H135" s="52">
        <v>3300000</v>
      </c>
      <c r="I135" s="10">
        <f t="shared" si="2"/>
        <v>3300000</v>
      </c>
      <c r="J135" s="46"/>
      <c r="K135" s="8" t="s">
        <v>264</v>
      </c>
      <c r="L135" s="48"/>
    </row>
    <row r="136" spans="1:12" x14ac:dyDescent="0.25">
      <c r="A136" s="1">
        <v>42</v>
      </c>
      <c r="B136" s="1" t="s">
        <v>88</v>
      </c>
      <c r="C136" s="15" t="s">
        <v>258</v>
      </c>
      <c r="D136" s="5">
        <v>2013</v>
      </c>
      <c r="E136" s="12">
        <v>2014</v>
      </c>
      <c r="F136" s="6" t="s">
        <v>260</v>
      </c>
      <c r="G136" s="12">
        <v>1</v>
      </c>
      <c r="H136" s="52">
        <v>2750000</v>
      </c>
      <c r="I136" s="10">
        <f t="shared" si="2"/>
        <v>2750000</v>
      </c>
      <c r="J136" s="46"/>
      <c r="K136" s="8" t="s">
        <v>264</v>
      </c>
      <c r="L136" s="48"/>
    </row>
    <row r="137" spans="1:12" x14ac:dyDescent="0.25">
      <c r="A137" s="1">
        <v>43</v>
      </c>
      <c r="B137" s="17" t="s">
        <v>89</v>
      </c>
      <c r="C137" s="15"/>
      <c r="D137" s="5">
        <v>2013</v>
      </c>
      <c r="E137" s="12">
        <v>2015</v>
      </c>
      <c r="F137" s="6" t="s">
        <v>260</v>
      </c>
      <c r="G137" s="12">
        <v>3</v>
      </c>
      <c r="H137" s="52">
        <v>9438000.0000000019</v>
      </c>
      <c r="I137" s="10">
        <f t="shared" si="2"/>
        <v>28314000.000000007</v>
      </c>
      <c r="J137" s="46"/>
      <c r="K137" s="8" t="s">
        <v>264</v>
      </c>
      <c r="L137" s="48"/>
    </row>
    <row r="138" spans="1:12" x14ac:dyDescent="0.25">
      <c r="A138" s="1">
        <v>44</v>
      </c>
      <c r="B138" s="16" t="s">
        <v>90</v>
      </c>
      <c r="C138" s="15" t="s">
        <v>258</v>
      </c>
      <c r="D138" s="5">
        <v>2013</v>
      </c>
      <c r="E138" s="12">
        <v>2016</v>
      </c>
      <c r="F138" s="6" t="s">
        <v>260</v>
      </c>
      <c r="G138" s="12">
        <v>2</v>
      </c>
      <c r="H138" s="52">
        <v>550000</v>
      </c>
      <c r="I138" s="10">
        <f t="shared" si="2"/>
        <v>1100000</v>
      </c>
      <c r="J138" s="46"/>
      <c r="K138" s="8" t="s">
        <v>264</v>
      </c>
      <c r="L138" s="48"/>
    </row>
    <row r="139" spans="1:12" ht="16.5" customHeight="1" x14ac:dyDescent="0.25">
      <c r="A139" s="1">
        <v>45</v>
      </c>
      <c r="B139" s="1" t="s">
        <v>91</v>
      </c>
      <c r="C139" s="12" t="s">
        <v>15</v>
      </c>
      <c r="D139" s="5">
        <v>2013</v>
      </c>
      <c r="E139" s="12">
        <v>2013</v>
      </c>
      <c r="F139" s="6" t="s">
        <v>260</v>
      </c>
      <c r="G139" s="12">
        <v>15</v>
      </c>
      <c r="H139" s="52">
        <v>7708775.7764160009</v>
      </c>
      <c r="I139" s="10">
        <f t="shared" si="2"/>
        <v>115631636.64624001</v>
      </c>
      <c r="J139" s="46"/>
      <c r="K139" s="8" t="s">
        <v>264</v>
      </c>
      <c r="L139" s="48"/>
    </row>
    <row r="140" spans="1:12" x14ac:dyDescent="0.25">
      <c r="A140" s="1">
        <v>46</v>
      </c>
      <c r="B140" s="1" t="s">
        <v>92</v>
      </c>
      <c r="C140" s="12" t="s">
        <v>20</v>
      </c>
      <c r="D140" s="5">
        <v>2013</v>
      </c>
      <c r="E140" s="12">
        <v>2013</v>
      </c>
      <c r="F140" s="6" t="s">
        <v>260</v>
      </c>
      <c r="G140" s="12">
        <v>4</v>
      </c>
      <c r="H140" s="52">
        <v>2548558.0317119998</v>
      </c>
      <c r="I140" s="10">
        <f t="shared" si="2"/>
        <v>10194232.126847999</v>
      </c>
      <c r="J140" s="46"/>
      <c r="K140" s="8" t="s">
        <v>264</v>
      </c>
      <c r="L140" s="48"/>
    </row>
    <row r="141" spans="1:12" x14ac:dyDescent="0.25">
      <c r="A141" s="1">
        <v>47</v>
      </c>
      <c r="B141" s="16" t="s">
        <v>93</v>
      </c>
      <c r="C141" s="15"/>
      <c r="D141" s="5">
        <v>2013</v>
      </c>
      <c r="E141" s="12">
        <v>2014</v>
      </c>
      <c r="F141" s="6" t="s">
        <v>260</v>
      </c>
      <c r="G141" s="12">
        <v>1</v>
      </c>
      <c r="H141" s="52">
        <v>550000</v>
      </c>
      <c r="I141" s="10">
        <f t="shared" si="2"/>
        <v>550000</v>
      </c>
      <c r="J141" s="46"/>
      <c r="K141" s="8" t="s">
        <v>264</v>
      </c>
      <c r="L141" s="48"/>
    </row>
    <row r="142" spans="1:12" x14ac:dyDescent="0.25">
      <c r="A142" s="1">
        <v>48</v>
      </c>
      <c r="B142" s="16" t="s">
        <v>94</v>
      </c>
      <c r="C142" s="15"/>
      <c r="D142" s="5">
        <v>2013</v>
      </c>
      <c r="E142" s="12">
        <v>2014</v>
      </c>
      <c r="F142" s="6" t="s">
        <v>260</v>
      </c>
      <c r="G142" s="12">
        <v>1</v>
      </c>
      <c r="H142" s="52">
        <v>550000</v>
      </c>
      <c r="I142" s="10">
        <f t="shared" si="2"/>
        <v>550000</v>
      </c>
      <c r="J142" s="46"/>
      <c r="K142" s="8" t="s">
        <v>264</v>
      </c>
      <c r="L142" s="48"/>
    </row>
    <row r="143" spans="1:12" x14ac:dyDescent="0.25">
      <c r="A143" s="1">
        <v>49</v>
      </c>
      <c r="B143" s="16" t="s">
        <v>95</v>
      </c>
      <c r="C143" s="15"/>
      <c r="D143" s="5">
        <v>2013</v>
      </c>
      <c r="E143" s="12">
        <v>2014</v>
      </c>
      <c r="F143" s="6" t="s">
        <v>260</v>
      </c>
      <c r="G143" s="12">
        <v>2</v>
      </c>
      <c r="H143" s="52">
        <v>1100000</v>
      </c>
      <c r="I143" s="10">
        <f t="shared" si="2"/>
        <v>2200000</v>
      </c>
      <c r="J143" s="46"/>
      <c r="K143" s="8" t="s">
        <v>264</v>
      </c>
      <c r="L143" s="48"/>
    </row>
    <row r="144" spans="1:12" x14ac:dyDescent="0.25">
      <c r="A144" s="1">
        <v>50</v>
      </c>
      <c r="B144" s="16" t="s">
        <v>96</v>
      </c>
      <c r="C144" s="15"/>
      <c r="D144" s="5">
        <v>2013</v>
      </c>
      <c r="E144" s="12">
        <v>2014</v>
      </c>
      <c r="F144" s="6" t="s">
        <v>260</v>
      </c>
      <c r="G144" s="12">
        <v>1</v>
      </c>
      <c r="H144" s="52">
        <v>550000</v>
      </c>
      <c r="I144" s="10">
        <f t="shared" si="2"/>
        <v>550000</v>
      </c>
      <c r="J144" s="46"/>
      <c r="K144" s="8" t="s">
        <v>264</v>
      </c>
      <c r="L144" s="48"/>
    </row>
    <row r="145" spans="1:12" x14ac:dyDescent="0.25">
      <c r="A145" s="1">
        <v>51</v>
      </c>
      <c r="B145" s="16" t="s">
        <v>96</v>
      </c>
      <c r="C145" s="15" t="s">
        <v>258</v>
      </c>
      <c r="D145" s="5">
        <v>2013</v>
      </c>
      <c r="E145" s="12"/>
      <c r="F145" s="6" t="s">
        <v>260</v>
      </c>
      <c r="G145" s="12">
        <v>1</v>
      </c>
      <c r="H145" s="52">
        <v>550000</v>
      </c>
      <c r="I145" s="10">
        <f t="shared" si="2"/>
        <v>550000</v>
      </c>
      <c r="J145" s="46"/>
      <c r="K145" s="8" t="s">
        <v>264</v>
      </c>
      <c r="L145" s="48"/>
    </row>
    <row r="146" spans="1:12" x14ac:dyDescent="0.25">
      <c r="A146" s="1">
        <v>52</v>
      </c>
      <c r="B146" s="16" t="s">
        <v>97</v>
      </c>
      <c r="C146" s="15"/>
      <c r="D146" s="5">
        <v>2013</v>
      </c>
      <c r="E146" s="12">
        <v>2014</v>
      </c>
      <c r="F146" s="6" t="s">
        <v>260</v>
      </c>
      <c r="G146" s="12">
        <v>1</v>
      </c>
      <c r="H146" s="52">
        <v>550000</v>
      </c>
      <c r="I146" s="10">
        <f t="shared" si="2"/>
        <v>550000</v>
      </c>
      <c r="J146" s="46"/>
      <c r="K146" s="8" t="s">
        <v>264</v>
      </c>
      <c r="L146" s="48"/>
    </row>
    <row r="147" spans="1:12" x14ac:dyDescent="0.25">
      <c r="A147" s="1">
        <v>53</v>
      </c>
      <c r="B147" s="16" t="s">
        <v>97</v>
      </c>
      <c r="C147" s="15"/>
      <c r="D147" s="5">
        <v>2013</v>
      </c>
      <c r="E147" s="12">
        <v>2014</v>
      </c>
      <c r="F147" s="6" t="s">
        <v>260</v>
      </c>
      <c r="G147" s="12">
        <v>1</v>
      </c>
      <c r="H147" s="52">
        <v>550000</v>
      </c>
      <c r="I147" s="10">
        <f t="shared" si="2"/>
        <v>550000</v>
      </c>
      <c r="J147" s="46"/>
      <c r="K147" s="8" t="s">
        <v>264</v>
      </c>
      <c r="L147" s="48"/>
    </row>
    <row r="148" spans="1:12" x14ac:dyDescent="0.25">
      <c r="A148" s="1">
        <v>54</v>
      </c>
      <c r="B148" s="17" t="s">
        <v>98</v>
      </c>
      <c r="C148" s="15"/>
      <c r="D148" s="5">
        <v>2013</v>
      </c>
      <c r="E148" s="12">
        <v>2015</v>
      </c>
      <c r="F148" s="6" t="s">
        <v>260</v>
      </c>
      <c r="G148" s="12">
        <v>1</v>
      </c>
      <c r="H148" s="52">
        <v>900001.3</v>
      </c>
      <c r="I148" s="10">
        <f t="shared" si="2"/>
        <v>900001.3</v>
      </c>
      <c r="J148" s="46"/>
      <c r="K148" s="8" t="s">
        <v>264</v>
      </c>
      <c r="L148" s="48"/>
    </row>
    <row r="149" spans="1:12" x14ac:dyDescent="0.25">
      <c r="A149" s="1">
        <v>55</v>
      </c>
      <c r="B149" s="11" t="s">
        <v>99</v>
      </c>
      <c r="C149" s="15" t="s">
        <v>258</v>
      </c>
      <c r="D149" s="5">
        <v>2013</v>
      </c>
      <c r="E149" s="12">
        <v>2014</v>
      </c>
      <c r="F149" s="6" t="s">
        <v>260</v>
      </c>
      <c r="G149" s="12">
        <v>58</v>
      </c>
      <c r="H149" s="52">
        <v>3317600</v>
      </c>
      <c r="I149" s="10">
        <f t="shared" si="2"/>
        <v>192420800</v>
      </c>
      <c r="J149" s="46"/>
      <c r="K149" s="8" t="s">
        <v>264</v>
      </c>
      <c r="L149" s="48"/>
    </row>
    <row r="150" spans="1:12" x14ac:dyDescent="0.25">
      <c r="A150" s="1">
        <v>56</v>
      </c>
      <c r="B150" s="21" t="s">
        <v>100</v>
      </c>
      <c r="C150" s="15" t="s">
        <v>258</v>
      </c>
      <c r="D150" s="5">
        <v>2013</v>
      </c>
      <c r="E150" s="12">
        <v>2014</v>
      </c>
      <c r="F150" s="6" t="s">
        <v>260</v>
      </c>
      <c r="G150" s="12">
        <v>2</v>
      </c>
      <c r="H150" s="52">
        <v>374000</v>
      </c>
      <c r="I150" s="10">
        <f t="shared" si="2"/>
        <v>748000</v>
      </c>
      <c r="J150" s="46"/>
      <c r="K150" s="8" t="s">
        <v>264</v>
      </c>
      <c r="L150" s="48"/>
    </row>
    <row r="151" spans="1:12" x14ac:dyDescent="0.25">
      <c r="A151" s="1">
        <v>57</v>
      </c>
      <c r="B151" s="1" t="s">
        <v>101</v>
      </c>
      <c r="C151" s="15" t="s">
        <v>258</v>
      </c>
      <c r="D151" s="5">
        <v>2013</v>
      </c>
      <c r="E151" s="12">
        <v>2014</v>
      </c>
      <c r="F151" s="6" t="s">
        <v>260</v>
      </c>
      <c r="G151" s="12">
        <v>4</v>
      </c>
      <c r="H151" s="52">
        <v>572000</v>
      </c>
      <c r="I151" s="10">
        <f t="shared" si="2"/>
        <v>2288000</v>
      </c>
      <c r="J151" s="46"/>
      <c r="K151" s="8" t="s">
        <v>264</v>
      </c>
      <c r="L151" s="48"/>
    </row>
    <row r="152" spans="1:12" x14ac:dyDescent="0.25">
      <c r="A152" s="1">
        <v>58</v>
      </c>
      <c r="B152" s="16" t="s">
        <v>102</v>
      </c>
      <c r="C152" s="15" t="s">
        <v>258</v>
      </c>
      <c r="D152" s="5">
        <v>2013</v>
      </c>
      <c r="E152" s="12">
        <v>2015</v>
      </c>
      <c r="F152" s="6" t="s">
        <v>260</v>
      </c>
      <c r="G152" s="12">
        <v>1</v>
      </c>
      <c r="H152" s="52">
        <v>770000</v>
      </c>
      <c r="I152" s="10">
        <f t="shared" si="2"/>
        <v>770000</v>
      </c>
      <c r="J152" s="46"/>
      <c r="K152" s="8" t="s">
        <v>264</v>
      </c>
      <c r="L152" s="48"/>
    </row>
    <row r="153" spans="1:12" x14ac:dyDescent="0.25">
      <c r="A153" s="1">
        <v>59</v>
      </c>
      <c r="B153" s="1" t="s">
        <v>103</v>
      </c>
      <c r="C153" s="15" t="s">
        <v>258</v>
      </c>
      <c r="D153" s="5">
        <v>2013</v>
      </c>
      <c r="E153" s="12">
        <v>2014</v>
      </c>
      <c r="F153" s="6" t="s">
        <v>260</v>
      </c>
      <c r="G153" s="12">
        <v>14</v>
      </c>
      <c r="H153" s="52">
        <v>2002000</v>
      </c>
      <c r="I153" s="10">
        <f t="shared" si="2"/>
        <v>28028000</v>
      </c>
      <c r="J153" s="46"/>
      <c r="K153" s="8" t="s">
        <v>264</v>
      </c>
      <c r="L153" s="48"/>
    </row>
    <row r="154" spans="1:12" x14ac:dyDescent="0.25">
      <c r="A154" s="1">
        <v>60</v>
      </c>
      <c r="B154" s="1" t="s">
        <v>104</v>
      </c>
      <c r="C154" s="15" t="s">
        <v>258</v>
      </c>
      <c r="D154" s="5">
        <v>2013</v>
      </c>
      <c r="E154" s="12">
        <v>2014</v>
      </c>
      <c r="F154" s="6" t="s">
        <v>260</v>
      </c>
      <c r="G154" s="12">
        <v>6</v>
      </c>
      <c r="H154" s="52">
        <v>2442000</v>
      </c>
      <c r="I154" s="10">
        <f t="shared" si="2"/>
        <v>14652000</v>
      </c>
      <c r="J154" s="46"/>
      <c r="K154" s="8" t="s">
        <v>264</v>
      </c>
      <c r="L154" s="48"/>
    </row>
    <row r="155" spans="1:12" x14ac:dyDescent="0.25">
      <c r="A155" s="1">
        <v>61</v>
      </c>
      <c r="B155" s="20" t="s">
        <v>105</v>
      </c>
      <c r="C155" s="15" t="s">
        <v>258</v>
      </c>
      <c r="D155" s="5">
        <v>2013</v>
      </c>
      <c r="E155" s="12">
        <v>2014</v>
      </c>
      <c r="F155" s="6" t="s">
        <v>260</v>
      </c>
      <c r="G155" s="12">
        <v>1</v>
      </c>
      <c r="H155" s="52">
        <v>60500</v>
      </c>
      <c r="I155" s="10">
        <f t="shared" si="2"/>
        <v>60500</v>
      </c>
      <c r="J155" s="46"/>
      <c r="K155" s="8" t="s">
        <v>264</v>
      </c>
      <c r="L155" s="48"/>
    </row>
    <row r="156" spans="1:12" x14ac:dyDescent="0.25">
      <c r="A156" s="1">
        <v>62</v>
      </c>
      <c r="B156" s="16" t="s">
        <v>106</v>
      </c>
      <c r="C156" s="15"/>
      <c r="D156" s="5">
        <v>2013</v>
      </c>
      <c r="E156" s="12">
        <v>2014</v>
      </c>
      <c r="F156" s="6" t="s">
        <v>260</v>
      </c>
      <c r="G156" s="12">
        <v>5</v>
      </c>
      <c r="H156" s="52">
        <v>3190000</v>
      </c>
      <c r="I156" s="10">
        <f t="shared" si="2"/>
        <v>15950000</v>
      </c>
      <c r="J156" s="46"/>
      <c r="K156" s="8" t="s">
        <v>264</v>
      </c>
      <c r="L156" s="48"/>
    </row>
    <row r="157" spans="1:12" x14ac:dyDescent="0.25">
      <c r="A157" s="1">
        <v>63</v>
      </c>
      <c r="B157" s="11" t="s">
        <v>107</v>
      </c>
      <c r="C157" s="15" t="s">
        <v>258</v>
      </c>
      <c r="D157" s="5">
        <v>2013</v>
      </c>
      <c r="E157" s="12">
        <v>2014</v>
      </c>
      <c r="F157" s="6" t="s">
        <v>260</v>
      </c>
      <c r="G157" s="12">
        <v>1</v>
      </c>
      <c r="H157" s="52">
        <v>165000</v>
      </c>
      <c r="I157" s="10">
        <f t="shared" si="2"/>
        <v>165000</v>
      </c>
      <c r="J157" s="46"/>
      <c r="K157" s="8" t="s">
        <v>264</v>
      </c>
      <c r="L157" s="48"/>
    </row>
    <row r="158" spans="1:12" x14ac:dyDescent="0.25">
      <c r="A158" s="1">
        <v>64</v>
      </c>
      <c r="B158" s="11" t="s">
        <v>108</v>
      </c>
      <c r="C158" s="15" t="s">
        <v>258</v>
      </c>
      <c r="D158" s="5">
        <v>2013</v>
      </c>
      <c r="E158" s="12">
        <v>2014</v>
      </c>
      <c r="F158" s="6" t="s">
        <v>260</v>
      </c>
      <c r="G158" s="12">
        <v>10</v>
      </c>
      <c r="H158" s="52">
        <v>1100000</v>
      </c>
      <c r="I158" s="10">
        <f t="shared" si="2"/>
        <v>11000000</v>
      </c>
      <c r="J158" s="46"/>
      <c r="K158" s="8" t="s">
        <v>264</v>
      </c>
      <c r="L158" s="48"/>
    </row>
    <row r="159" spans="1:12" x14ac:dyDescent="0.25">
      <c r="A159" s="1">
        <v>65</v>
      </c>
      <c r="B159" s="16" t="s">
        <v>109</v>
      </c>
      <c r="C159" s="15"/>
      <c r="D159" s="5">
        <v>2013</v>
      </c>
      <c r="E159" s="12">
        <v>2014</v>
      </c>
      <c r="F159" s="6" t="s">
        <v>260</v>
      </c>
      <c r="G159" s="12">
        <v>2</v>
      </c>
      <c r="H159" s="52">
        <v>2100000</v>
      </c>
      <c r="I159" s="10">
        <f t="shared" si="2"/>
        <v>4200000</v>
      </c>
      <c r="J159" s="46"/>
      <c r="K159" s="8" t="s">
        <v>264</v>
      </c>
      <c r="L159" s="48"/>
    </row>
    <row r="160" spans="1:12" x14ac:dyDescent="0.25">
      <c r="A160" s="1">
        <v>66</v>
      </c>
      <c r="B160" s="21" t="s">
        <v>110</v>
      </c>
      <c r="C160" s="15"/>
      <c r="D160" s="5">
        <v>2013</v>
      </c>
      <c r="E160" s="12">
        <v>2014</v>
      </c>
      <c r="F160" s="6" t="s">
        <v>260</v>
      </c>
      <c r="G160" s="12">
        <v>2</v>
      </c>
      <c r="H160" s="52">
        <v>48400</v>
      </c>
      <c r="I160" s="10">
        <f t="shared" si="2"/>
        <v>96800</v>
      </c>
      <c r="J160" s="46"/>
      <c r="K160" s="8" t="s">
        <v>264</v>
      </c>
      <c r="L160" s="48"/>
    </row>
    <row r="161" spans="1:12" x14ac:dyDescent="0.25">
      <c r="A161" s="1">
        <v>67</v>
      </c>
      <c r="B161" s="21" t="s">
        <v>111</v>
      </c>
      <c r="C161" s="15"/>
      <c r="D161" s="5">
        <v>2013</v>
      </c>
      <c r="E161" s="12">
        <v>2014</v>
      </c>
      <c r="F161" s="6" t="s">
        <v>260</v>
      </c>
      <c r="G161" s="12">
        <v>2</v>
      </c>
      <c r="H161" s="52">
        <v>66000</v>
      </c>
      <c r="I161" s="10">
        <f t="shared" si="2"/>
        <v>132000</v>
      </c>
      <c r="J161" s="46"/>
      <c r="K161" s="8" t="s">
        <v>264</v>
      </c>
      <c r="L161" s="48"/>
    </row>
    <row r="162" spans="1:12" x14ac:dyDescent="0.25">
      <c r="A162" s="1">
        <v>68</v>
      </c>
      <c r="B162" s="21" t="s">
        <v>112</v>
      </c>
      <c r="C162" s="15"/>
      <c r="D162" s="5">
        <v>2013</v>
      </c>
      <c r="E162" s="12">
        <v>2014</v>
      </c>
      <c r="F162" s="6" t="s">
        <v>260</v>
      </c>
      <c r="G162" s="12">
        <v>17</v>
      </c>
      <c r="H162" s="52">
        <v>1028500</v>
      </c>
      <c r="I162" s="10">
        <f t="shared" si="2"/>
        <v>17484500</v>
      </c>
      <c r="J162" s="46"/>
      <c r="K162" s="8" t="s">
        <v>264</v>
      </c>
      <c r="L162" s="48"/>
    </row>
    <row r="163" spans="1:12" x14ac:dyDescent="0.25">
      <c r="A163" s="1">
        <v>69</v>
      </c>
      <c r="B163" s="16" t="s">
        <v>113</v>
      </c>
      <c r="C163" s="15" t="s">
        <v>258</v>
      </c>
      <c r="D163" s="5">
        <v>2013</v>
      </c>
      <c r="E163" s="12">
        <v>2015</v>
      </c>
      <c r="F163" s="6" t="s">
        <v>260</v>
      </c>
      <c r="G163" s="12">
        <v>86</v>
      </c>
      <c r="H163" s="52">
        <v>4605300</v>
      </c>
      <c r="I163" s="10">
        <f t="shared" si="2"/>
        <v>396055800</v>
      </c>
      <c r="J163" s="46"/>
      <c r="K163" s="8" t="s">
        <v>264</v>
      </c>
      <c r="L163" s="48"/>
    </row>
    <row r="164" spans="1:12" x14ac:dyDescent="0.25">
      <c r="A164" s="1">
        <v>70</v>
      </c>
      <c r="B164" s="16" t="s">
        <v>114</v>
      </c>
      <c r="C164" s="15"/>
      <c r="D164" s="5">
        <v>2013</v>
      </c>
      <c r="E164" s="12">
        <v>2015</v>
      </c>
      <c r="F164" s="6" t="s">
        <v>260</v>
      </c>
      <c r="G164" s="12">
        <v>1</v>
      </c>
      <c r="H164" s="52">
        <v>2742300</v>
      </c>
      <c r="I164" s="10">
        <f t="shared" si="2"/>
        <v>2742300</v>
      </c>
      <c r="J164" s="46"/>
      <c r="K164" s="8" t="s">
        <v>264</v>
      </c>
      <c r="L164" s="48"/>
    </row>
    <row r="165" spans="1:12" x14ac:dyDescent="0.25">
      <c r="A165" s="1">
        <v>71</v>
      </c>
      <c r="B165" s="16" t="s">
        <v>115</v>
      </c>
      <c r="C165" s="15" t="s">
        <v>258</v>
      </c>
      <c r="D165" s="5">
        <v>2013</v>
      </c>
      <c r="E165" s="12">
        <v>2015</v>
      </c>
      <c r="F165" s="6" t="s">
        <v>260</v>
      </c>
      <c r="G165" s="12">
        <v>35</v>
      </c>
      <c r="H165" s="52">
        <v>6352500</v>
      </c>
      <c r="I165" s="10">
        <f t="shared" si="2"/>
        <v>222337500</v>
      </c>
      <c r="J165" s="46"/>
      <c r="K165" s="8" t="s">
        <v>264</v>
      </c>
      <c r="L165" s="48"/>
    </row>
    <row r="166" spans="1:12" x14ac:dyDescent="0.25">
      <c r="A166" s="1">
        <v>72</v>
      </c>
      <c r="B166" s="11" t="s">
        <v>116</v>
      </c>
      <c r="C166" s="15" t="s">
        <v>258</v>
      </c>
      <c r="D166" s="5">
        <v>2013</v>
      </c>
      <c r="E166" s="12">
        <v>2015</v>
      </c>
      <c r="F166" s="6" t="s">
        <v>260</v>
      </c>
      <c r="G166" s="12">
        <v>40</v>
      </c>
      <c r="H166" s="52">
        <v>6600000</v>
      </c>
      <c r="I166" s="10">
        <f t="shared" si="2"/>
        <v>264000000</v>
      </c>
      <c r="J166" s="46"/>
      <c r="K166" s="8" t="s">
        <v>264</v>
      </c>
      <c r="L166" s="48"/>
    </row>
    <row r="167" spans="1:12" x14ac:dyDescent="0.25">
      <c r="A167" s="1">
        <v>73</v>
      </c>
      <c r="B167" s="21" t="s">
        <v>117</v>
      </c>
      <c r="C167" s="15" t="s">
        <v>258</v>
      </c>
      <c r="D167" s="5">
        <v>2013</v>
      </c>
      <c r="E167" s="12">
        <v>2015</v>
      </c>
      <c r="F167" s="6" t="s">
        <v>260</v>
      </c>
      <c r="G167" s="12">
        <v>1</v>
      </c>
      <c r="H167" s="52">
        <v>55000</v>
      </c>
      <c r="I167" s="10">
        <f t="shared" si="2"/>
        <v>55000</v>
      </c>
      <c r="J167" s="46"/>
      <c r="K167" s="8" t="s">
        <v>264</v>
      </c>
      <c r="L167" s="48"/>
    </row>
    <row r="168" spans="1:12" x14ac:dyDescent="0.25">
      <c r="A168" s="1">
        <v>74</v>
      </c>
      <c r="B168" s="16" t="s">
        <v>118</v>
      </c>
      <c r="C168" s="15" t="s">
        <v>258</v>
      </c>
      <c r="D168" s="5">
        <v>2013</v>
      </c>
      <c r="E168" s="12">
        <v>2015</v>
      </c>
      <c r="F168" s="6" t="s">
        <v>260</v>
      </c>
      <c r="G168" s="12">
        <v>15</v>
      </c>
      <c r="H168" s="52">
        <v>897750</v>
      </c>
      <c r="I168" s="10">
        <f t="shared" si="2"/>
        <v>13466250</v>
      </c>
      <c r="J168" s="46"/>
      <c r="K168" s="8" t="s">
        <v>264</v>
      </c>
      <c r="L168" s="48"/>
    </row>
    <row r="169" spans="1:12" x14ac:dyDescent="0.25">
      <c r="A169" s="1">
        <v>75</v>
      </c>
      <c r="B169" s="11" t="s">
        <v>119</v>
      </c>
      <c r="C169" s="15" t="s">
        <v>258</v>
      </c>
      <c r="D169" s="5">
        <v>2013</v>
      </c>
      <c r="E169" s="12">
        <v>2015</v>
      </c>
      <c r="F169" s="6" t="s">
        <v>260</v>
      </c>
      <c r="G169" s="12">
        <v>20</v>
      </c>
      <c r="H169" s="52">
        <v>1430000</v>
      </c>
      <c r="I169" s="10">
        <f t="shared" si="2"/>
        <v>28600000</v>
      </c>
      <c r="J169" s="46"/>
      <c r="K169" s="8" t="s">
        <v>264</v>
      </c>
      <c r="L169" s="48"/>
    </row>
    <row r="170" spans="1:12" x14ac:dyDescent="0.25">
      <c r="A170" s="1">
        <v>76</v>
      </c>
      <c r="B170" s="16" t="s">
        <v>120</v>
      </c>
      <c r="C170" s="15"/>
      <c r="D170" s="5">
        <v>2013</v>
      </c>
      <c r="E170" s="12">
        <v>2015</v>
      </c>
      <c r="F170" s="6" t="s">
        <v>260</v>
      </c>
      <c r="G170" s="12">
        <v>1</v>
      </c>
      <c r="H170" s="52">
        <v>2250000</v>
      </c>
      <c r="I170" s="10">
        <f t="shared" si="2"/>
        <v>2250000</v>
      </c>
      <c r="J170" s="46"/>
      <c r="K170" s="8" t="s">
        <v>264</v>
      </c>
      <c r="L170" s="48"/>
    </row>
    <row r="171" spans="1:12" x14ac:dyDescent="0.25">
      <c r="A171" s="1">
        <v>77</v>
      </c>
      <c r="B171" s="18" t="s">
        <v>121</v>
      </c>
      <c r="C171" s="19"/>
      <c r="D171" s="5">
        <v>2013</v>
      </c>
      <c r="E171" s="19">
        <v>2016</v>
      </c>
      <c r="F171" s="6" t="s">
        <v>260</v>
      </c>
      <c r="G171" s="19">
        <v>1</v>
      </c>
      <c r="H171" s="52">
        <v>1815000</v>
      </c>
      <c r="I171" s="10">
        <f t="shared" si="2"/>
        <v>1815000</v>
      </c>
      <c r="J171" s="46"/>
      <c r="K171" s="8" t="s">
        <v>264</v>
      </c>
      <c r="L171" s="48"/>
    </row>
    <row r="172" spans="1:12" x14ac:dyDescent="0.25">
      <c r="A172" s="1">
        <v>78</v>
      </c>
      <c r="B172" s="16" t="s">
        <v>122</v>
      </c>
      <c r="C172" s="12" t="s">
        <v>71</v>
      </c>
      <c r="D172" s="5">
        <v>2013</v>
      </c>
      <c r="E172" s="12">
        <v>2015</v>
      </c>
      <c r="F172" s="6" t="s">
        <v>260</v>
      </c>
      <c r="G172" s="12">
        <v>1</v>
      </c>
      <c r="H172" s="52">
        <v>2288000</v>
      </c>
      <c r="I172" s="10">
        <f t="shared" si="2"/>
        <v>2288000</v>
      </c>
      <c r="J172" s="46"/>
      <c r="K172" s="8" t="s">
        <v>264</v>
      </c>
      <c r="L172" s="48"/>
    </row>
    <row r="173" spans="1:12" x14ac:dyDescent="0.25">
      <c r="A173" s="1">
        <v>79</v>
      </c>
      <c r="B173" s="16" t="s">
        <v>123</v>
      </c>
      <c r="C173" s="15"/>
      <c r="D173" s="5">
        <v>2013</v>
      </c>
      <c r="E173" s="12">
        <v>2016</v>
      </c>
      <c r="F173" s="6" t="s">
        <v>260</v>
      </c>
      <c r="G173" s="12">
        <v>1</v>
      </c>
      <c r="H173" s="52">
        <v>18150000</v>
      </c>
      <c r="I173" s="10">
        <f t="shared" si="2"/>
        <v>18150000</v>
      </c>
      <c r="J173" s="46"/>
      <c r="K173" s="8" t="s">
        <v>264</v>
      </c>
      <c r="L173" s="48"/>
    </row>
    <row r="174" spans="1:12" x14ac:dyDescent="0.25">
      <c r="A174" s="1">
        <v>80</v>
      </c>
      <c r="B174" s="16" t="s">
        <v>124</v>
      </c>
      <c r="C174" s="12" t="s">
        <v>125</v>
      </c>
      <c r="D174" s="5">
        <v>2013</v>
      </c>
      <c r="E174" s="12">
        <v>2013</v>
      </c>
      <c r="F174" s="6" t="s">
        <v>260</v>
      </c>
      <c r="G174" s="12">
        <v>1</v>
      </c>
      <c r="H174" s="52">
        <v>6080812.7368560005</v>
      </c>
      <c r="I174" s="10">
        <f t="shared" si="2"/>
        <v>6080812.7368560005</v>
      </c>
      <c r="J174" s="46"/>
      <c r="K174" s="8" t="s">
        <v>264</v>
      </c>
      <c r="L174" s="48"/>
    </row>
    <row r="175" spans="1:12" x14ac:dyDescent="0.25">
      <c r="A175" s="1">
        <v>81</v>
      </c>
      <c r="B175" s="1" t="s">
        <v>126</v>
      </c>
      <c r="C175" s="12" t="s">
        <v>127</v>
      </c>
      <c r="D175" s="5">
        <v>2013</v>
      </c>
      <c r="E175" s="12">
        <v>2014</v>
      </c>
      <c r="F175" s="6" t="s">
        <v>260</v>
      </c>
      <c r="G175" s="12">
        <v>1</v>
      </c>
      <c r="H175" s="52">
        <v>22376852.3101032</v>
      </c>
      <c r="I175" s="10">
        <f t="shared" ref="I175:I237" si="3">H175*G175</f>
        <v>22376852.3101032</v>
      </c>
      <c r="J175" s="46"/>
      <c r="K175" s="8" t="s">
        <v>264</v>
      </c>
      <c r="L175" s="48"/>
    </row>
    <row r="176" spans="1:12" x14ac:dyDescent="0.25">
      <c r="A176" s="1">
        <v>82</v>
      </c>
      <c r="B176" s="16" t="s">
        <v>128</v>
      </c>
      <c r="C176" s="15"/>
      <c r="D176" s="5">
        <v>2013</v>
      </c>
      <c r="E176" s="12">
        <v>2015</v>
      </c>
      <c r="F176" s="6" t="s">
        <v>260</v>
      </c>
      <c r="G176" s="12">
        <v>1</v>
      </c>
      <c r="H176" s="52">
        <v>2915000</v>
      </c>
      <c r="I176" s="10">
        <f t="shared" si="3"/>
        <v>2915000</v>
      </c>
      <c r="J176" s="46"/>
      <c r="K176" s="8" t="s">
        <v>264</v>
      </c>
      <c r="L176" s="48"/>
    </row>
    <row r="177" spans="1:12" x14ac:dyDescent="0.25">
      <c r="A177" s="1">
        <v>83</v>
      </c>
      <c r="B177" s="16" t="s">
        <v>129</v>
      </c>
      <c r="C177" s="15"/>
      <c r="D177" s="5">
        <v>2013</v>
      </c>
      <c r="E177" s="12">
        <v>2015</v>
      </c>
      <c r="F177" s="6" t="s">
        <v>260</v>
      </c>
      <c r="G177" s="12">
        <v>1</v>
      </c>
      <c r="H177" s="52">
        <v>2744000</v>
      </c>
      <c r="I177" s="10">
        <f t="shared" si="3"/>
        <v>2744000</v>
      </c>
      <c r="J177" s="46"/>
      <c r="K177" s="8" t="s">
        <v>264</v>
      </c>
      <c r="L177" s="48"/>
    </row>
    <row r="178" spans="1:12" x14ac:dyDescent="0.25">
      <c r="A178" s="1">
        <v>84</v>
      </c>
      <c r="B178" s="17" t="s">
        <v>130</v>
      </c>
      <c r="C178" s="12" t="s">
        <v>71</v>
      </c>
      <c r="D178" s="5">
        <v>2013</v>
      </c>
      <c r="E178" s="12">
        <v>2013</v>
      </c>
      <c r="F178" s="6" t="s">
        <v>260</v>
      </c>
      <c r="G178" s="12">
        <v>1</v>
      </c>
      <c r="H178" s="52">
        <v>9408327.7749120034</v>
      </c>
      <c r="I178" s="10">
        <f t="shared" si="3"/>
        <v>9408327.7749120034</v>
      </c>
      <c r="J178" s="46"/>
      <c r="K178" s="8" t="s">
        <v>264</v>
      </c>
      <c r="L178" s="48"/>
    </row>
    <row r="179" spans="1:12" x14ac:dyDescent="0.25">
      <c r="A179" s="1">
        <v>85</v>
      </c>
      <c r="B179" s="1" t="s">
        <v>131</v>
      </c>
      <c r="C179" s="12" t="s">
        <v>71</v>
      </c>
      <c r="D179" s="5">
        <v>2013</v>
      </c>
      <c r="E179" s="12">
        <v>2013</v>
      </c>
      <c r="F179" s="6" t="s">
        <v>260</v>
      </c>
      <c r="G179" s="12">
        <v>1</v>
      </c>
      <c r="H179" s="52">
        <v>6771578.0299200015</v>
      </c>
      <c r="I179" s="10">
        <f t="shared" si="3"/>
        <v>6771578.0299200015</v>
      </c>
      <c r="J179" s="46"/>
      <c r="K179" s="8" t="s">
        <v>264</v>
      </c>
      <c r="L179" s="48"/>
    </row>
    <row r="180" spans="1:12" x14ac:dyDescent="0.25">
      <c r="A180" s="1">
        <v>86</v>
      </c>
      <c r="B180" s="16" t="s">
        <v>132</v>
      </c>
      <c r="C180" s="12" t="s">
        <v>133</v>
      </c>
      <c r="D180" s="5">
        <v>2013</v>
      </c>
      <c r="E180" s="12">
        <v>2013</v>
      </c>
      <c r="F180" s="6" t="s">
        <v>260</v>
      </c>
      <c r="G180" s="12">
        <v>1</v>
      </c>
      <c r="H180" s="52">
        <v>184335014.01190713</v>
      </c>
      <c r="I180" s="10">
        <f t="shared" si="3"/>
        <v>184335014.01190713</v>
      </c>
      <c r="J180" s="46"/>
      <c r="K180" s="8" t="s">
        <v>264</v>
      </c>
      <c r="L180" s="48"/>
    </row>
    <row r="181" spans="1:12" x14ac:dyDescent="0.25">
      <c r="A181" s="1">
        <v>87</v>
      </c>
      <c r="B181" s="1" t="s">
        <v>134</v>
      </c>
      <c r="C181" s="12" t="s">
        <v>71</v>
      </c>
      <c r="D181" s="5">
        <v>2013</v>
      </c>
      <c r="E181" s="12">
        <v>2014</v>
      </c>
      <c r="F181" s="6" t="s">
        <v>260</v>
      </c>
      <c r="G181" s="12">
        <v>1</v>
      </c>
      <c r="H181" s="52">
        <v>6690000</v>
      </c>
      <c r="I181" s="10">
        <f t="shared" si="3"/>
        <v>6690000</v>
      </c>
      <c r="J181" s="46"/>
      <c r="K181" s="8" t="s">
        <v>264</v>
      </c>
      <c r="L181" s="48"/>
    </row>
    <row r="182" spans="1:12" x14ac:dyDescent="0.25">
      <c r="A182" s="1">
        <v>88</v>
      </c>
      <c r="B182" s="16" t="s">
        <v>135</v>
      </c>
      <c r="C182" s="15"/>
      <c r="D182" s="5">
        <v>2013</v>
      </c>
      <c r="E182" s="12">
        <v>2014</v>
      </c>
      <c r="F182" s="6" t="s">
        <v>260</v>
      </c>
      <c r="G182" s="12">
        <v>1</v>
      </c>
      <c r="H182" s="52">
        <v>6300000</v>
      </c>
      <c r="I182" s="10">
        <f t="shared" si="3"/>
        <v>6300000</v>
      </c>
      <c r="J182" s="46"/>
      <c r="K182" s="8" t="s">
        <v>264</v>
      </c>
      <c r="L182" s="48"/>
    </row>
    <row r="183" spans="1:12" x14ac:dyDescent="0.25">
      <c r="A183" s="1">
        <v>89</v>
      </c>
      <c r="B183" s="1" t="s">
        <v>136</v>
      </c>
      <c r="C183" s="12" t="s">
        <v>71</v>
      </c>
      <c r="D183" s="5">
        <v>2013</v>
      </c>
      <c r="E183" s="12">
        <v>2013</v>
      </c>
      <c r="F183" s="6" t="s">
        <v>260</v>
      </c>
      <c r="G183" s="12">
        <v>1</v>
      </c>
      <c r="H183" s="52">
        <v>13530000</v>
      </c>
      <c r="I183" s="10">
        <f t="shared" si="3"/>
        <v>13530000</v>
      </c>
      <c r="J183" s="46"/>
      <c r="K183" s="8" t="s">
        <v>264</v>
      </c>
      <c r="L183" s="48"/>
    </row>
    <row r="184" spans="1:12" x14ac:dyDescent="0.25">
      <c r="A184" s="1">
        <v>90</v>
      </c>
      <c r="B184" s="21" t="s">
        <v>137</v>
      </c>
      <c r="C184" s="15"/>
      <c r="D184" s="5">
        <v>2013</v>
      </c>
      <c r="E184" s="12">
        <v>2014</v>
      </c>
      <c r="F184" s="6" t="s">
        <v>260</v>
      </c>
      <c r="G184" s="12">
        <v>20</v>
      </c>
      <c r="H184" s="52">
        <v>1210000</v>
      </c>
      <c r="I184" s="10">
        <f t="shared" si="3"/>
        <v>24200000</v>
      </c>
      <c r="J184" s="46"/>
      <c r="K184" s="8" t="s">
        <v>264</v>
      </c>
      <c r="L184" s="48"/>
    </row>
    <row r="185" spans="1:12" x14ac:dyDescent="0.25">
      <c r="A185" s="1">
        <v>91</v>
      </c>
      <c r="B185" s="16" t="s">
        <v>138</v>
      </c>
      <c r="C185" s="15"/>
      <c r="D185" s="5">
        <v>2013</v>
      </c>
      <c r="E185" s="12">
        <v>2016</v>
      </c>
      <c r="F185" s="6" t="s">
        <v>260</v>
      </c>
      <c r="G185" s="12">
        <v>2</v>
      </c>
      <c r="H185" s="52">
        <v>5500000</v>
      </c>
      <c r="I185" s="10">
        <f t="shared" si="3"/>
        <v>11000000</v>
      </c>
      <c r="J185" s="46"/>
      <c r="K185" s="8" t="s">
        <v>264</v>
      </c>
      <c r="L185" s="48"/>
    </row>
    <row r="186" spans="1:12" x14ac:dyDescent="0.25">
      <c r="A186" s="1">
        <v>92</v>
      </c>
      <c r="B186" s="17" t="s">
        <v>139</v>
      </c>
      <c r="C186" s="15"/>
      <c r="D186" s="5">
        <v>2013</v>
      </c>
      <c r="E186" s="12">
        <v>2015</v>
      </c>
      <c r="F186" s="6" t="s">
        <v>260</v>
      </c>
      <c r="G186" s="12">
        <v>3</v>
      </c>
      <c r="H186" s="52">
        <v>1216050</v>
      </c>
      <c r="I186" s="10">
        <f t="shared" si="3"/>
        <v>3648150</v>
      </c>
      <c r="J186" s="46"/>
      <c r="K186" s="8" t="s">
        <v>264</v>
      </c>
      <c r="L186" s="48"/>
    </row>
    <row r="187" spans="1:12" x14ac:dyDescent="0.25">
      <c r="A187" s="1">
        <v>93</v>
      </c>
      <c r="B187" s="11" t="s">
        <v>140</v>
      </c>
      <c r="C187" s="15"/>
      <c r="D187" s="5">
        <v>2013</v>
      </c>
      <c r="E187" s="12">
        <v>2014</v>
      </c>
      <c r="F187" s="6" t="s">
        <v>260</v>
      </c>
      <c r="G187" s="12">
        <v>3</v>
      </c>
      <c r="H187" s="52">
        <v>8745000</v>
      </c>
      <c r="I187" s="10">
        <f t="shared" si="3"/>
        <v>26235000</v>
      </c>
      <c r="J187" s="46"/>
      <c r="K187" s="8" t="s">
        <v>264</v>
      </c>
      <c r="L187" s="48"/>
    </row>
    <row r="188" spans="1:12" x14ac:dyDescent="0.25">
      <c r="A188" s="1">
        <v>94</v>
      </c>
      <c r="B188" s="22" t="s">
        <v>141</v>
      </c>
      <c r="C188" s="15"/>
      <c r="D188" s="5">
        <v>2013</v>
      </c>
      <c r="E188" s="12">
        <v>2014</v>
      </c>
      <c r="F188" s="6" t="s">
        <v>260</v>
      </c>
      <c r="G188" s="12">
        <v>2</v>
      </c>
      <c r="H188" s="52">
        <v>1936000</v>
      </c>
      <c r="I188" s="10">
        <f t="shared" si="3"/>
        <v>3872000</v>
      </c>
      <c r="J188" s="46"/>
      <c r="K188" s="8" t="s">
        <v>264</v>
      </c>
      <c r="L188" s="48"/>
    </row>
    <row r="189" spans="1:12" ht="31.5" x14ac:dyDescent="0.25">
      <c r="A189" s="1">
        <v>95</v>
      </c>
      <c r="B189" s="16" t="s">
        <v>142</v>
      </c>
      <c r="C189" s="32"/>
      <c r="D189" s="8">
        <v>2013</v>
      </c>
      <c r="E189" s="32">
        <v>2015</v>
      </c>
      <c r="F189" s="6" t="s">
        <v>260</v>
      </c>
      <c r="G189" s="32">
        <v>10</v>
      </c>
      <c r="H189" s="50">
        <v>21340000</v>
      </c>
      <c r="I189" s="10">
        <f t="shared" si="3"/>
        <v>213400000</v>
      </c>
      <c r="J189" s="46"/>
      <c r="K189" s="8" t="s">
        <v>264</v>
      </c>
      <c r="L189" s="48"/>
    </row>
    <row r="190" spans="1:12" x14ac:dyDescent="0.25">
      <c r="A190" s="1">
        <v>96</v>
      </c>
      <c r="B190" s="21" t="s">
        <v>143</v>
      </c>
      <c r="C190" s="15"/>
      <c r="D190" s="5">
        <v>2013</v>
      </c>
      <c r="E190" s="12">
        <v>2015</v>
      </c>
      <c r="F190" s="6" t="s">
        <v>260</v>
      </c>
      <c r="G190" s="12">
        <v>5</v>
      </c>
      <c r="H190" s="52">
        <v>14575000</v>
      </c>
      <c r="I190" s="10">
        <f t="shared" si="3"/>
        <v>72875000</v>
      </c>
      <c r="J190" s="46"/>
      <c r="K190" s="8" t="s">
        <v>264</v>
      </c>
      <c r="L190" s="48"/>
    </row>
    <row r="191" spans="1:12" x14ac:dyDescent="0.25">
      <c r="A191" s="1">
        <v>97</v>
      </c>
      <c r="B191" s="21" t="s">
        <v>144</v>
      </c>
      <c r="C191" s="15"/>
      <c r="D191" s="5">
        <v>2013</v>
      </c>
      <c r="E191" s="12">
        <v>2015</v>
      </c>
      <c r="F191" s="6" t="s">
        <v>260</v>
      </c>
      <c r="G191" s="12">
        <v>1</v>
      </c>
      <c r="H191" s="52">
        <v>2915000</v>
      </c>
      <c r="I191" s="10">
        <f t="shared" si="3"/>
        <v>2915000</v>
      </c>
      <c r="J191" s="46"/>
      <c r="K191" s="8" t="s">
        <v>264</v>
      </c>
      <c r="L191" s="48"/>
    </row>
    <row r="192" spans="1:12" x14ac:dyDescent="0.25">
      <c r="A192" s="1">
        <v>98</v>
      </c>
      <c r="B192" s="21" t="s">
        <v>145</v>
      </c>
      <c r="C192" s="15"/>
      <c r="D192" s="5">
        <v>2013</v>
      </c>
      <c r="E192" s="12">
        <v>2015</v>
      </c>
      <c r="F192" s="6" t="s">
        <v>260</v>
      </c>
      <c r="G192" s="12">
        <v>5</v>
      </c>
      <c r="H192" s="52">
        <v>291500</v>
      </c>
      <c r="I192" s="10">
        <f t="shared" si="3"/>
        <v>1457500</v>
      </c>
      <c r="J192" s="46"/>
      <c r="K192" s="8" t="s">
        <v>264</v>
      </c>
      <c r="L192" s="48"/>
    </row>
    <row r="193" spans="1:12" x14ac:dyDescent="0.25">
      <c r="A193" s="1">
        <v>99</v>
      </c>
      <c r="B193" s="22" t="s">
        <v>146</v>
      </c>
      <c r="C193" s="15" t="s">
        <v>71</v>
      </c>
      <c r="D193" s="5">
        <v>2013</v>
      </c>
      <c r="E193" s="12">
        <v>2014</v>
      </c>
      <c r="F193" s="6" t="s">
        <v>260</v>
      </c>
      <c r="G193" s="15">
        <v>2</v>
      </c>
      <c r="H193" s="52">
        <v>4378000</v>
      </c>
      <c r="I193" s="10">
        <f t="shared" si="3"/>
        <v>8756000</v>
      </c>
      <c r="J193" s="46"/>
      <c r="K193" s="8" t="s">
        <v>264</v>
      </c>
      <c r="L193" s="48"/>
    </row>
    <row r="194" spans="1:12" x14ac:dyDescent="0.25">
      <c r="A194" s="1">
        <v>100</v>
      </c>
      <c r="B194" s="22" t="s">
        <v>147</v>
      </c>
      <c r="C194" s="15" t="s">
        <v>71</v>
      </c>
      <c r="D194" s="5">
        <v>2013</v>
      </c>
      <c r="E194" s="12">
        <v>2014</v>
      </c>
      <c r="F194" s="6" t="s">
        <v>260</v>
      </c>
      <c r="G194" s="15">
        <v>2</v>
      </c>
      <c r="H194" s="52">
        <v>1166000</v>
      </c>
      <c r="I194" s="10">
        <f t="shared" si="3"/>
        <v>2332000</v>
      </c>
      <c r="J194" s="46"/>
      <c r="K194" s="8" t="s">
        <v>264</v>
      </c>
      <c r="L194" s="48"/>
    </row>
    <row r="195" spans="1:12" s="41" customFormat="1" x14ac:dyDescent="0.25">
      <c r="A195" s="1">
        <v>101</v>
      </c>
      <c r="B195" s="35" t="s">
        <v>148</v>
      </c>
      <c r="C195" s="36" t="s">
        <v>258</v>
      </c>
      <c r="D195" s="37">
        <v>2013</v>
      </c>
      <c r="E195" s="38">
        <v>2014</v>
      </c>
      <c r="F195" s="39" t="s">
        <v>260</v>
      </c>
      <c r="G195" s="38">
        <v>1</v>
      </c>
      <c r="H195" s="66">
        <v>2420000</v>
      </c>
      <c r="I195" s="40">
        <f t="shared" si="3"/>
        <v>2420000</v>
      </c>
      <c r="J195" s="47"/>
      <c r="K195" s="37" t="s">
        <v>264</v>
      </c>
      <c r="L195" s="49"/>
    </row>
    <row r="196" spans="1:12" s="41" customFormat="1" x14ac:dyDescent="0.25">
      <c r="A196" s="1">
        <v>102</v>
      </c>
      <c r="B196" s="42" t="s">
        <v>149</v>
      </c>
      <c r="C196" s="36"/>
      <c r="D196" s="37">
        <v>2013</v>
      </c>
      <c r="E196" s="38">
        <v>2016</v>
      </c>
      <c r="F196" s="39" t="s">
        <v>260</v>
      </c>
      <c r="G196" s="38">
        <v>2</v>
      </c>
      <c r="H196" s="66">
        <v>345000</v>
      </c>
      <c r="I196" s="40">
        <f t="shared" si="3"/>
        <v>690000</v>
      </c>
      <c r="J196" s="47"/>
      <c r="K196" s="37" t="s">
        <v>264</v>
      </c>
      <c r="L196" s="49"/>
    </row>
    <row r="197" spans="1:12" x14ac:dyDescent="0.25">
      <c r="A197" s="1">
        <v>103</v>
      </c>
      <c r="B197" s="1" t="s">
        <v>150</v>
      </c>
      <c r="C197" s="15" t="s">
        <v>258</v>
      </c>
      <c r="D197" s="5">
        <v>2013</v>
      </c>
      <c r="E197" s="12">
        <v>2014</v>
      </c>
      <c r="F197" s="6" t="s">
        <v>260</v>
      </c>
      <c r="G197" s="12">
        <v>1</v>
      </c>
      <c r="H197" s="52">
        <v>6600000</v>
      </c>
      <c r="I197" s="10">
        <f t="shared" si="3"/>
        <v>6600000</v>
      </c>
      <c r="J197" s="46"/>
      <c r="K197" s="8" t="s">
        <v>264</v>
      </c>
      <c r="L197" s="48"/>
    </row>
    <row r="198" spans="1:12" ht="31.5" x14ac:dyDescent="0.25">
      <c r="A198" s="1">
        <v>104</v>
      </c>
      <c r="B198" s="16" t="s">
        <v>151</v>
      </c>
      <c r="C198" s="15"/>
      <c r="D198" s="8">
        <v>2013</v>
      </c>
      <c r="E198" s="32">
        <v>2015</v>
      </c>
      <c r="F198" s="6" t="s">
        <v>260</v>
      </c>
      <c r="G198" s="32">
        <v>2</v>
      </c>
      <c r="H198" s="50">
        <v>7700000</v>
      </c>
      <c r="I198" s="10">
        <f t="shared" si="3"/>
        <v>15400000</v>
      </c>
      <c r="J198" s="46"/>
      <c r="K198" s="8" t="s">
        <v>264</v>
      </c>
      <c r="L198" s="48"/>
    </row>
    <row r="199" spans="1:12" ht="63" x14ac:dyDescent="0.25">
      <c r="A199" s="1">
        <v>105</v>
      </c>
      <c r="B199" s="25" t="s">
        <v>152</v>
      </c>
      <c r="C199" s="19"/>
      <c r="D199" s="28"/>
      <c r="E199" s="32">
        <v>2016</v>
      </c>
      <c r="F199" s="6" t="s">
        <v>263</v>
      </c>
      <c r="G199" s="51">
        <v>29.14</v>
      </c>
      <c r="H199" s="50">
        <v>605000</v>
      </c>
      <c r="I199" s="10">
        <f t="shared" si="3"/>
        <v>17629700</v>
      </c>
      <c r="J199" s="46"/>
      <c r="K199" s="8" t="s">
        <v>264</v>
      </c>
      <c r="L199" s="48"/>
    </row>
    <row r="200" spans="1:12" x14ac:dyDescent="0.25">
      <c r="A200" s="1">
        <v>106</v>
      </c>
      <c r="B200" s="16" t="s">
        <v>153</v>
      </c>
      <c r="C200" s="15"/>
      <c r="D200" s="28"/>
      <c r="E200" s="12">
        <v>2013</v>
      </c>
      <c r="F200" s="6" t="s">
        <v>260</v>
      </c>
      <c r="G200" s="12">
        <v>1</v>
      </c>
      <c r="H200" s="52">
        <v>4400000</v>
      </c>
      <c r="I200" s="10">
        <f t="shared" si="3"/>
        <v>4400000</v>
      </c>
      <c r="J200" s="46"/>
      <c r="K200" s="8" t="s">
        <v>264</v>
      </c>
      <c r="L200" s="48"/>
    </row>
    <row r="201" spans="1:12" x14ac:dyDescent="0.25">
      <c r="A201" s="1">
        <v>107</v>
      </c>
      <c r="B201" s="22" t="s">
        <v>154</v>
      </c>
      <c r="C201" s="15"/>
      <c r="D201" s="28"/>
      <c r="E201" s="12">
        <v>2016</v>
      </c>
      <c r="F201" s="6" t="s">
        <v>260</v>
      </c>
      <c r="G201" s="12">
        <v>1</v>
      </c>
      <c r="H201" s="65">
        <v>42500000</v>
      </c>
      <c r="I201" s="10">
        <f t="shared" si="3"/>
        <v>42500000</v>
      </c>
      <c r="J201" s="46"/>
      <c r="K201" s="8" t="s">
        <v>264</v>
      </c>
      <c r="L201" s="48"/>
    </row>
    <row r="202" spans="1:12" x14ac:dyDescent="0.25">
      <c r="A202" s="1">
        <v>108</v>
      </c>
      <c r="B202" s="16" t="s">
        <v>155</v>
      </c>
      <c r="C202" s="15"/>
      <c r="D202" s="28"/>
      <c r="E202" s="12">
        <v>2015</v>
      </c>
      <c r="F202" s="6" t="s">
        <v>260</v>
      </c>
      <c r="G202" s="12">
        <v>1</v>
      </c>
      <c r="H202" s="52">
        <v>21450000</v>
      </c>
      <c r="I202" s="10">
        <f t="shared" si="3"/>
        <v>21450000</v>
      </c>
      <c r="J202" s="46"/>
      <c r="K202" s="8" t="s">
        <v>264</v>
      </c>
      <c r="L202" s="48"/>
    </row>
    <row r="203" spans="1:12" x14ac:dyDescent="0.25">
      <c r="A203" s="1">
        <v>109</v>
      </c>
      <c r="B203" s="17" t="s">
        <v>156</v>
      </c>
      <c r="C203" s="15"/>
      <c r="D203" s="28"/>
      <c r="E203" s="12">
        <v>2015</v>
      </c>
      <c r="F203" s="6" t="s">
        <v>260</v>
      </c>
      <c r="G203" s="12">
        <v>1</v>
      </c>
      <c r="H203" s="52">
        <v>4500000</v>
      </c>
      <c r="I203" s="10">
        <f t="shared" si="3"/>
        <v>4500000</v>
      </c>
      <c r="J203" s="46"/>
      <c r="K203" s="8" t="s">
        <v>264</v>
      </c>
      <c r="L203" s="48"/>
    </row>
    <row r="204" spans="1:12" x14ac:dyDescent="0.25">
      <c r="A204" s="1">
        <v>110</v>
      </c>
      <c r="B204" s="16" t="s">
        <v>157</v>
      </c>
      <c r="C204" s="15"/>
      <c r="D204" s="28"/>
      <c r="E204" s="12">
        <v>2015</v>
      </c>
      <c r="F204" s="6" t="s">
        <v>260</v>
      </c>
      <c r="G204" s="12">
        <v>1</v>
      </c>
      <c r="H204" s="52">
        <v>4950000</v>
      </c>
      <c r="I204" s="10">
        <f t="shared" si="3"/>
        <v>4950000</v>
      </c>
      <c r="J204" s="46"/>
      <c r="K204" s="8" t="s">
        <v>264</v>
      </c>
      <c r="L204" s="48"/>
    </row>
    <row r="205" spans="1:12" x14ac:dyDescent="0.25">
      <c r="A205" s="1">
        <v>111</v>
      </c>
      <c r="B205" s="1" t="s">
        <v>158</v>
      </c>
      <c r="C205" s="15" t="s">
        <v>258</v>
      </c>
      <c r="D205" s="28"/>
      <c r="E205" s="12">
        <v>2014</v>
      </c>
      <c r="F205" s="6" t="s">
        <v>260</v>
      </c>
      <c r="G205" s="12">
        <v>1</v>
      </c>
      <c r="H205" s="52">
        <v>19305000</v>
      </c>
      <c r="I205" s="10">
        <f t="shared" si="3"/>
        <v>19305000</v>
      </c>
      <c r="J205" s="46"/>
      <c r="K205" s="8" t="s">
        <v>264</v>
      </c>
      <c r="L205" s="48"/>
    </row>
    <row r="206" spans="1:12" x14ac:dyDescent="0.25">
      <c r="A206" s="1">
        <v>112</v>
      </c>
      <c r="B206" s="16" t="s">
        <v>159</v>
      </c>
      <c r="C206" s="15" t="s">
        <v>258</v>
      </c>
      <c r="D206" s="28"/>
      <c r="E206" s="12">
        <v>2014</v>
      </c>
      <c r="F206" s="6" t="s">
        <v>260</v>
      </c>
      <c r="G206" s="12">
        <v>1</v>
      </c>
      <c r="H206" s="52">
        <v>2589999.5</v>
      </c>
      <c r="I206" s="10">
        <f t="shared" si="3"/>
        <v>2589999.5</v>
      </c>
      <c r="J206" s="46"/>
      <c r="K206" s="8" t="s">
        <v>264</v>
      </c>
      <c r="L206" s="48"/>
    </row>
    <row r="207" spans="1:12" x14ac:dyDescent="0.25">
      <c r="A207" s="1">
        <v>113</v>
      </c>
      <c r="B207" s="16" t="s">
        <v>160</v>
      </c>
      <c r="C207" s="15"/>
      <c r="D207" s="28"/>
      <c r="E207" s="12">
        <v>2014</v>
      </c>
      <c r="F207" s="6" t="s">
        <v>260</v>
      </c>
      <c r="G207" s="12">
        <v>1</v>
      </c>
      <c r="H207" s="52">
        <v>6779999.6000000006</v>
      </c>
      <c r="I207" s="10">
        <f t="shared" si="3"/>
        <v>6779999.6000000006</v>
      </c>
      <c r="J207" s="46"/>
      <c r="K207" s="8" t="s">
        <v>264</v>
      </c>
      <c r="L207" s="48"/>
    </row>
    <row r="208" spans="1:12" x14ac:dyDescent="0.25">
      <c r="A208" s="1">
        <v>114</v>
      </c>
      <c r="B208" s="16" t="s">
        <v>161</v>
      </c>
      <c r="C208" s="15"/>
      <c r="D208" s="28"/>
      <c r="E208" s="12">
        <v>2014</v>
      </c>
      <c r="F208" s="6" t="s">
        <v>260</v>
      </c>
      <c r="G208" s="12">
        <v>1</v>
      </c>
      <c r="H208" s="52">
        <v>2589999.5</v>
      </c>
      <c r="I208" s="10">
        <f t="shared" si="3"/>
        <v>2589999.5</v>
      </c>
      <c r="J208" s="46"/>
      <c r="K208" s="8" t="s">
        <v>264</v>
      </c>
      <c r="L208" s="48"/>
    </row>
    <row r="209" spans="1:12" x14ac:dyDescent="0.25">
      <c r="A209" s="1">
        <v>115</v>
      </c>
      <c r="B209" s="1" t="s">
        <v>162</v>
      </c>
      <c r="C209" s="12" t="s">
        <v>133</v>
      </c>
      <c r="D209" s="28"/>
      <c r="E209" s="12">
        <v>2014</v>
      </c>
      <c r="F209" s="6" t="s">
        <v>260</v>
      </c>
      <c r="G209" s="12">
        <v>1</v>
      </c>
      <c r="H209" s="52">
        <v>6889999.6000000006</v>
      </c>
      <c r="I209" s="10">
        <f t="shared" si="3"/>
        <v>6889999.6000000006</v>
      </c>
      <c r="J209" s="46"/>
      <c r="K209" s="8" t="s">
        <v>264</v>
      </c>
      <c r="L209" s="48"/>
    </row>
    <row r="210" spans="1:12" x14ac:dyDescent="0.25">
      <c r="A210" s="1">
        <v>116</v>
      </c>
      <c r="B210" s="11" t="s">
        <v>163</v>
      </c>
      <c r="C210" s="12" t="s">
        <v>133</v>
      </c>
      <c r="D210" s="28"/>
      <c r="E210" s="12">
        <v>2014</v>
      </c>
      <c r="F210" s="6" t="s">
        <v>260</v>
      </c>
      <c r="G210" s="12">
        <v>1</v>
      </c>
      <c r="H210" s="52">
        <v>5225000</v>
      </c>
      <c r="I210" s="10">
        <f t="shared" si="3"/>
        <v>5225000</v>
      </c>
      <c r="J210" s="46"/>
      <c r="K210" s="8" t="s">
        <v>264</v>
      </c>
      <c r="L210" s="48"/>
    </row>
    <row r="211" spans="1:12" x14ac:dyDescent="0.25">
      <c r="A211" s="1">
        <v>117</v>
      </c>
      <c r="B211" s="16" t="s">
        <v>164</v>
      </c>
      <c r="C211" s="15" t="s">
        <v>258</v>
      </c>
      <c r="D211" s="28"/>
      <c r="E211" s="12">
        <v>2015</v>
      </c>
      <c r="F211" s="6" t="s">
        <v>260</v>
      </c>
      <c r="G211" s="12">
        <v>1</v>
      </c>
      <c r="H211" s="52">
        <v>10450000</v>
      </c>
      <c r="I211" s="10">
        <f t="shared" si="3"/>
        <v>10450000</v>
      </c>
      <c r="J211" s="46"/>
      <c r="K211" s="8" t="s">
        <v>264</v>
      </c>
      <c r="L211" s="48"/>
    </row>
    <row r="212" spans="1:12" x14ac:dyDescent="0.25">
      <c r="A212" s="1">
        <v>118</v>
      </c>
      <c r="B212" s="1" t="s">
        <v>165</v>
      </c>
      <c r="C212" s="15" t="s">
        <v>258</v>
      </c>
      <c r="D212" s="28"/>
      <c r="E212" s="12">
        <v>2014</v>
      </c>
      <c r="F212" s="6" t="s">
        <v>260</v>
      </c>
      <c r="G212" s="12">
        <v>1</v>
      </c>
      <c r="H212" s="52">
        <v>18117000</v>
      </c>
      <c r="I212" s="10">
        <f t="shared" si="3"/>
        <v>18117000</v>
      </c>
      <c r="J212" s="46"/>
      <c r="K212" s="8" t="s">
        <v>264</v>
      </c>
      <c r="L212" s="48"/>
    </row>
    <row r="213" spans="1:12" x14ac:dyDescent="0.25">
      <c r="A213" s="1">
        <v>119</v>
      </c>
      <c r="B213" s="1" t="s">
        <v>166</v>
      </c>
      <c r="C213" s="15" t="s">
        <v>258</v>
      </c>
      <c r="D213" s="28"/>
      <c r="E213" s="12">
        <v>2014</v>
      </c>
      <c r="F213" s="6" t="s">
        <v>260</v>
      </c>
      <c r="G213" s="12">
        <v>1</v>
      </c>
      <c r="H213" s="52">
        <v>2310000</v>
      </c>
      <c r="I213" s="10">
        <f t="shared" si="3"/>
        <v>2310000</v>
      </c>
      <c r="J213" s="46"/>
      <c r="K213" s="8" t="s">
        <v>264</v>
      </c>
      <c r="L213" s="48"/>
    </row>
    <row r="214" spans="1:12" x14ac:dyDescent="0.25">
      <c r="A214" s="1">
        <v>120</v>
      </c>
      <c r="B214" s="16" t="s">
        <v>167</v>
      </c>
      <c r="C214" s="15" t="s">
        <v>258</v>
      </c>
      <c r="D214" s="28"/>
      <c r="E214" s="12">
        <v>2015</v>
      </c>
      <c r="F214" s="6" t="s">
        <v>260</v>
      </c>
      <c r="G214" s="12">
        <v>15</v>
      </c>
      <c r="H214" s="52">
        <v>315000</v>
      </c>
      <c r="I214" s="10">
        <f t="shared" si="3"/>
        <v>4725000</v>
      </c>
      <c r="J214" s="46"/>
      <c r="K214" s="8" t="s">
        <v>264</v>
      </c>
      <c r="L214" s="48"/>
    </row>
    <row r="215" spans="1:12" x14ac:dyDescent="0.25">
      <c r="A215" s="1">
        <v>121</v>
      </c>
      <c r="B215" s="18" t="s">
        <v>168</v>
      </c>
      <c r="C215" s="19"/>
      <c r="D215" s="28"/>
      <c r="E215" s="12">
        <v>2016</v>
      </c>
      <c r="F215" s="6" t="s">
        <v>260</v>
      </c>
      <c r="G215" s="19">
        <v>6.77</v>
      </c>
      <c r="H215" s="52">
        <v>550000</v>
      </c>
      <c r="I215" s="10">
        <f t="shared" si="3"/>
        <v>3723499.9999999995</v>
      </c>
      <c r="J215" s="46"/>
      <c r="K215" s="8" t="s">
        <v>264</v>
      </c>
      <c r="L215" s="48"/>
    </row>
    <row r="216" spans="1:12" x14ac:dyDescent="0.25">
      <c r="A216" s="1">
        <v>122</v>
      </c>
      <c r="B216" s="11" t="s">
        <v>169</v>
      </c>
      <c r="C216" s="15" t="s">
        <v>258</v>
      </c>
      <c r="D216" s="28"/>
      <c r="E216" s="12">
        <v>2015</v>
      </c>
      <c r="F216" s="6" t="s">
        <v>260</v>
      </c>
      <c r="G216" s="12">
        <v>5</v>
      </c>
      <c r="H216" s="52">
        <v>220000</v>
      </c>
      <c r="I216" s="10">
        <f t="shared" si="3"/>
        <v>1100000</v>
      </c>
      <c r="J216" s="46"/>
      <c r="K216" s="8" t="s">
        <v>264</v>
      </c>
      <c r="L216" s="48"/>
    </row>
    <row r="217" spans="1:12" x14ac:dyDescent="0.25">
      <c r="A217" s="1">
        <v>123</v>
      </c>
      <c r="B217" s="16" t="s">
        <v>170</v>
      </c>
      <c r="C217" s="15" t="s">
        <v>258</v>
      </c>
      <c r="D217" s="28"/>
      <c r="E217" s="12">
        <v>2015</v>
      </c>
      <c r="F217" s="6" t="s">
        <v>260</v>
      </c>
      <c r="G217" s="12">
        <v>30</v>
      </c>
      <c r="H217" s="52">
        <v>2803500</v>
      </c>
      <c r="I217" s="10">
        <f t="shared" si="3"/>
        <v>84105000</v>
      </c>
      <c r="J217" s="46"/>
      <c r="K217" s="8" t="s">
        <v>264</v>
      </c>
      <c r="L217" s="48"/>
    </row>
    <row r="218" spans="1:12" x14ac:dyDescent="0.25">
      <c r="A218" s="1">
        <v>124</v>
      </c>
      <c r="B218" s="1" t="s">
        <v>267</v>
      </c>
      <c r="C218" s="12"/>
      <c r="D218" s="28"/>
      <c r="E218" s="12">
        <v>2014</v>
      </c>
      <c r="F218" s="6" t="s">
        <v>260</v>
      </c>
      <c r="G218" s="12">
        <v>1</v>
      </c>
      <c r="H218" s="52">
        <v>990000.00000000012</v>
      </c>
      <c r="I218" s="10">
        <f t="shared" si="3"/>
        <v>990000.00000000012</v>
      </c>
      <c r="J218" s="46"/>
      <c r="K218" s="8" t="s">
        <v>264</v>
      </c>
      <c r="L218" s="48"/>
    </row>
    <row r="219" spans="1:12" x14ac:dyDescent="0.25">
      <c r="A219" s="1">
        <v>125</v>
      </c>
      <c r="B219" s="16" t="s">
        <v>268</v>
      </c>
      <c r="C219" s="15"/>
      <c r="D219" s="28"/>
      <c r="E219" s="12">
        <v>2014</v>
      </c>
      <c r="F219" s="6" t="s">
        <v>260</v>
      </c>
      <c r="G219" s="12">
        <v>2</v>
      </c>
      <c r="H219" s="52">
        <v>1804000</v>
      </c>
      <c r="I219" s="10">
        <f t="shared" si="3"/>
        <v>3608000</v>
      </c>
      <c r="J219" s="46"/>
      <c r="K219" s="8" t="s">
        <v>264</v>
      </c>
      <c r="L219" s="48"/>
    </row>
    <row r="220" spans="1:12" x14ac:dyDescent="0.25">
      <c r="A220" s="1">
        <v>126</v>
      </c>
      <c r="B220" s="1" t="s">
        <v>171</v>
      </c>
      <c r="C220" s="12"/>
      <c r="D220" s="28"/>
      <c r="E220" s="12">
        <v>2014</v>
      </c>
      <c r="F220" s="6" t="s">
        <v>260</v>
      </c>
      <c r="G220" s="12">
        <v>2</v>
      </c>
      <c r="H220" s="52">
        <v>2000000</v>
      </c>
      <c r="I220" s="10">
        <f t="shared" si="3"/>
        <v>4000000</v>
      </c>
      <c r="J220" s="46"/>
      <c r="K220" s="8" t="s">
        <v>264</v>
      </c>
      <c r="L220" s="48"/>
    </row>
    <row r="221" spans="1:12" x14ac:dyDescent="0.25">
      <c r="A221" s="1">
        <v>127</v>
      </c>
      <c r="B221" s="1" t="s">
        <v>172</v>
      </c>
      <c r="C221" s="12"/>
      <c r="D221" s="28"/>
      <c r="E221" s="12">
        <v>2014</v>
      </c>
      <c r="F221" s="6" t="s">
        <v>260</v>
      </c>
      <c r="G221" s="12">
        <v>2</v>
      </c>
      <c r="H221" s="52">
        <v>2100000</v>
      </c>
      <c r="I221" s="10">
        <f t="shared" si="3"/>
        <v>4200000</v>
      </c>
      <c r="J221" s="46"/>
      <c r="K221" s="8" t="s">
        <v>264</v>
      </c>
      <c r="L221" s="48"/>
    </row>
    <row r="222" spans="1:12" x14ac:dyDescent="0.25">
      <c r="A222" s="1">
        <v>128</v>
      </c>
      <c r="B222" s="1" t="s">
        <v>173</v>
      </c>
      <c r="C222" s="12"/>
      <c r="D222" s="28"/>
      <c r="E222" s="12">
        <v>2014</v>
      </c>
      <c r="F222" s="6" t="s">
        <v>260</v>
      </c>
      <c r="G222" s="12">
        <v>1</v>
      </c>
      <c r="H222" s="52">
        <v>2750000</v>
      </c>
      <c r="I222" s="10">
        <f t="shared" si="3"/>
        <v>2750000</v>
      </c>
      <c r="J222" s="46"/>
      <c r="K222" s="8" t="s">
        <v>264</v>
      </c>
      <c r="L222" s="48"/>
    </row>
    <row r="223" spans="1:12" x14ac:dyDescent="0.25">
      <c r="A223" s="1">
        <v>129</v>
      </c>
      <c r="B223" s="1" t="s">
        <v>174</v>
      </c>
      <c r="C223" s="12"/>
      <c r="D223" s="28"/>
      <c r="E223" s="12">
        <v>2014</v>
      </c>
      <c r="F223" s="6" t="s">
        <v>260</v>
      </c>
      <c r="G223" s="12">
        <v>2</v>
      </c>
      <c r="H223" s="52">
        <v>5500000</v>
      </c>
      <c r="I223" s="10">
        <f t="shared" si="3"/>
        <v>11000000</v>
      </c>
      <c r="J223" s="46"/>
      <c r="K223" s="8" t="s">
        <v>264</v>
      </c>
      <c r="L223" s="48"/>
    </row>
    <row r="224" spans="1:12" x14ac:dyDescent="0.25">
      <c r="A224" s="1">
        <v>130</v>
      </c>
      <c r="B224" s="1" t="s">
        <v>175</v>
      </c>
      <c r="C224" s="12"/>
      <c r="D224" s="28"/>
      <c r="E224" s="12">
        <v>2014</v>
      </c>
      <c r="F224" s="6" t="s">
        <v>260</v>
      </c>
      <c r="G224" s="12">
        <v>2</v>
      </c>
      <c r="H224" s="52">
        <v>5500000</v>
      </c>
      <c r="I224" s="10">
        <f t="shared" si="3"/>
        <v>11000000</v>
      </c>
      <c r="J224" s="46"/>
      <c r="K224" s="8" t="s">
        <v>264</v>
      </c>
      <c r="L224" s="48"/>
    </row>
    <row r="225" spans="1:12" x14ac:dyDescent="0.25">
      <c r="A225" s="1">
        <v>131</v>
      </c>
      <c r="B225" s="16" t="s">
        <v>176</v>
      </c>
      <c r="C225" s="15" t="s">
        <v>258</v>
      </c>
      <c r="D225" s="28"/>
      <c r="E225" s="12">
        <v>2015</v>
      </c>
      <c r="F225" s="6" t="s">
        <v>260</v>
      </c>
      <c r="G225" s="12">
        <v>1</v>
      </c>
      <c r="H225" s="52">
        <v>1200000</v>
      </c>
      <c r="I225" s="10">
        <f t="shared" si="3"/>
        <v>1200000</v>
      </c>
      <c r="J225" s="46"/>
      <c r="K225" s="8" t="s">
        <v>264</v>
      </c>
      <c r="L225" s="48"/>
    </row>
    <row r="226" spans="1:12" x14ac:dyDescent="0.25">
      <c r="A226" s="1">
        <v>132</v>
      </c>
      <c r="B226" s="1" t="s">
        <v>177</v>
      </c>
      <c r="C226" s="15" t="s">
        <v>258</v>
      </c>
      <c r="D226" s="28"/>
      <c r="E226" s="12">
        <v>2013</v>
      </c>
      <c r="F226" s="6" t="s">
        <v>260</v>
      </c>
      <c r="G226" s="12">
        <v>1</v>
      </c>
      <c r="H226" s="52">
        <v>3300000</v>
      </c>
      <c r="I226" s="10">
        <f t="shared" si="3"/>
        <v>3300000</v>
      </c>
      <c r="J226" s="46"/>
      <c r="K226" s="8" t="s">
        <v>264</v>
      </c>
      <c r="L226" s="48"/>
    </row>
    <row r="227" spans="1:12" x14ac:dyDescent="0.25">
      <c r="A227" s="1">
        <v>133</v>
      </c>
      <c r="B227" s="1" t="s">
        <v>178</v>
      </c>
      <c r="C227" s="15" t="s">
        <v>258</v>
      </c>
      <c r="D227" s="28"/>
      <c r="E227" s="12">
        <v>2013</v>
      </c>
      <c r="F227" s="6" t="s">
        <v>260</v>
      </c>
      <c r="G227" s="12">
        <v>1</v>
      </c>
      <c r="H227" s="52">
        <v>4400000</v>
      </c>
      <c r="I227" s="10">
        <f t="shared" si="3"/>
        <v>4400000</v>
      </c>
      <c r="J227" s="46"/>
      <c r="K227" s="8" t="s">
        <v>264</v>
      </c>
      <c r="L227" s="48"/>
    </row>
    <row r="228" spans="1:12" x14ac:dyDescent="0.25">
      <c r="A228" s="1">
        <v>134</v>
      </c>
      <c r="B228" s="1" t="s">
        <v>179</v>
      </c>
      <c r="C228" s="15" t="s">
        <v>258</v>
      </c>
      <c r="D228" s="28"/>
      <c r="E228" s="12">
        <v>2014</v>
      </c>
      <c r="F228" s="6" t="s">
        <v>260</v>
      </c>
      <c r="G228" s="12">
        <v>3</v>
      </c>
      <c r="H228" s="52">
        <v>7260000</v>
      </c>
      <c r="I228" s="10">
        <f t="shared" si="3"/>
        <v>21780000</v>
      </c>
      <c r="J228" s="46"/>
      <c r="K228" s="8" t="s">
        <v>264</v>
      </c>
      <c r="L228" s="48"/>
    </row>
    <row r="229" spans="1:12" x14ac:dyDescent="0.25">
      <c r="A229" s="1">
        <v>135</v>
      </c>
      <c r="B229" s="18" t="s">
        <v>180</v>
      </c>
      <c r="C229" s="19" t="s">
        <v>133</v>
      </c>
      <c r="D229" s="28"/>
      <c r="E229" s="19">
        <v>2013</v>
      </c>
      <c r="F229" s="6" t="s">
        <v>260</v>
      </c>
      <c r="G229" s="19">
        <v>1</v>
      </c>
      <c r="H229" s="52">
        <v>20000000</v>
      </c>
      <c r="I229" s="10">
        <f t="shared" si="3"/>
        <v>20000000</v>
      </c>
      <c r="J229" s="46"/>
      <c r="K229" s="8" t="s">
        <v>264</v>
      </c>
      <c r="L229" s="48"/>
    </row>
    <row r="230" spans="1:12" x14ac:dyDescent="0.25">
      <c r="A230" s="1">
        <v>136</v>
      </c>
      <c r="B230" s="18" t="s">
        <v>181</v>
      </c>
      <c r="C230" s="19" t="s">
        <v>133</v>
      </c>
      <c r="D230" s="28"/>
      <c r="E230" s="19">
        <v>2013</v>
      </c>
      <c r="F230" s="6" t="s">
        <v>260</v>
      </c>
      <c r="G230" s="19">
        <v>2</v>
      </c>
      <c r="H230" s="52">
        <v>32000000</v>
      </c>
      <c r="I230" s="10">
        <f t="shared" si="3"/>
        <v>64000000</v>
      </c>
      <c r="J230" s="46"/>
      <c r="K230" s="8" t="s">
        <v>264</v>
      </c>
      <c r="L230" s="48"/>
    </row>
    <row r="231" spans="1:12" x14ac:dyDescent="0.25">
      <c r="A231" s="1">
        <v>137</v>
      </c>
      <c r="B231" s="18" t="s">
        <v>182</v>
      </c>
      <c r="C231" s="19"/>
      <c r="D231" s="28"/>
      <c r="E231" s="19">
        <v>2013</v>
      </c>
      <c r="F231" s="6" t="s">
        <v>260</v>
      </c>
      <c r="G231" s="19">
        <v>1</v>
      </c>
      <c r="H231" s="52">
        <v>5000000</v>
      </c>
      <c r="I231" s="10">
        <f t="shared" si="3"/>
        <v>5000000</v>
      </c>
      <c r="J231" s="46"/>
      <c r="K231" s="8" t="s">
        <v>264</v>
      </c>
      <c r="L231" s="48"/>
    </row>
    <row r="232" spans="1:12" x14ac:dyDescent="0.25">
      <c r="A232" s="1">
        <v>138</v>
      </c>
      <c r="B232" s="18" t="s">
        <v>183</v>
      </c>
      <c r="C232" s="19"/>
      <c r="D232" s="28"/>
      <c r="E232" s="19">
        <v>2014</v>
      </c>
      <c r="F232" s="6" t="s">
        <v>260</v>
      </c>
      <c r="G232" s="19">
        <v>3</v>
      </c>
      <c r="H232" s="52">
        <v>98000000</v>
      </c>
      <c r="I232" s="10">
        <f t="shared" si="3"/>
        <v>294000000</v>
      </c>
      <c r="J232" s="46"/>
      <c r="K232" s="8" t="s">
        <v>264</v>
      </c>
      <c r="L232" s="48"/>
    </row>
    <row r="233" spans="1:12" x14ac:dyDescent="0.25">
      <c r="A233" s="1"/>
      <c r="B233" s="68" t="s">
        <v>245</v>
      </c>
      <c r="C233" s="19"/>
      <c r="D233" s="28"/>
      <c r="E233" s="19"/>
      <c r="F233" s="29"/>
      <c r="G233" s="19"/>
      <c r="H233" s="52"/>
      <c r="I233" s="10"/>
      <c r="J233" s="46"/>
      <c r="K233" s="8" t="s">
        <v>264</v>
      </c>
      <c r="L233" s="48"/>
    </row>
    <row r="234" spans="1:12" x14ac:dyDescent="0.25">
      <c r="A234" s="1">
        <v>1</v>
      </c>
      <c r="B234" s="17" t="s">
        <v>184</v>
      </c>
      <c r="C234" s="15"/>
      <c r="D234" s="28"/>
      <c r="E234" s="12">
        <v>2014</v>
      </c>
      <c r="F234" s="29"/>
      <c r="G234" s="12">
        <v>1</v>
      </c>
      <c r="H234" s="52">
        <v>245304833</v>
      </c>
      <c r="I234" s="10">
        <f t="shared" si="3"/>
        <v>245304833</v>
      </c>
      <c r="J234" s="46"/>
      <c r="K234" s="8" t="s">
        <v>264</v>
      </c>
      <c r="L234" s="48"/>
    </row>
    <row r="235" spans="1:12" ht="15" customHeight="1" x14ac:dyDescent="0.25">
      <c r="A235" s="1">
        <v>2</v>
      </c>
      <c r="B235" s="16" t="s">
        <v>185</v>
      </c>
      <c r="C235" s="15"/>
      <c r="D235" s="28"/>
      <c r="E235" s="12">
        <v>2014</v>
      </c>
      <c r="F235" s="29"/>
      <c r="G235" s="12">
        <v>1</v>
      </c>
      <c r="H235" s="52">
        <v>1464120685</v>
      </c>
      <c r="I235" s="10">
        <f t="shared" si="3"/>
        <v>1464120685</v>
      </c>
      <c r="J235" s="46"/>
      <c r="K235" s="8" t="s">
        <v>264</v>
      </c>
      <c r="L235" s="48"/>
    </row>
    <row r="236" spans="1:12" x14ac:dyDescent="0.25">
      <c r="A236" s="1">
        <v>3</v>
      </c>
      <c r="B236" s="16" t="s">
        <v>186</v>
      </c>
      <c r="C236" s="15"/>
      <c r="D236" s="28"/>
      <c r="E236" s="12">
        <v>2014</v>
      </c>
      <c r="F236" s="29"/>
      <c r="G236" s="12">
        <v>1</v>
      </c>
      <c r="H236" s="52">
        <v>358220626</v>
      </c>
      <c r="I236" s="10">
        <f t="shared" si="3"/>
        <v>358220626</v>
      </c>
      <c r="J236" s="46"/>
      <c r="K236" s="8" t="s">
        <v>264</v>
      </c>
      <c r="L236" s="48"/>
    </row>
    <row r="237" spans="1:12" ht="31.5" x14ac:dyDescent="0.25">
      <c r="A237" s="1">
        <v>4</v>
      </c>
      <c r="B237" s="16" t="s">
        <v>187</v>
      </c>
      <c r="C237" s="32"/>
      <c r="D237" s="28"/>
      <c r="E237" s="32">
        <v>2014</v>
      </c>
      <c r="F237" s="29"/>
      <c r="G237" s="32">
        <v>1</v>
      </c>
      <c r="H237" s="50">
        <v>475500222</v>
      </c>
      <c r="I237" s="10">
        <f t="shared" si="3"/>
        <v>475500222</v>
      </c>
      <c r="J237" s="46"/>
      <c r="K237" s="8" t="s">
        <v>264</v>
      </c>
      <c r="L237" s="48"/>
    </row>
    <row r="238" spans="1:12" ht="31.5" x14ac:dyDescent="0.25">
      <c r="A238" s="1">
        <v>5</v>
      </c>
      <c r="B238" s="16" t="s">
        <v>188</v>
      </c>
      <c r="C238" s="32"/>
      <c r="D238" s="28"/>
      <c r="E238" s="32">
        <v>2014</v>
      </c>
      <c r="F238" s="29"/>
      <c r="G238" s="32">
        <v>1</v>
      </c>
      <c r="H238" s="50">
        <v>599077978</v>
      </c>
      <c r="I238" s="10">
        <f t="shared" ref="I238" si="4">H238*G238</f>
        <v>599077978</v>
      </c>
      <c r="J238" s="46"/>
      <c r="K238" s="8" t="s">
        <v>264</v>
      </c>
      <c r="L238" s="48"/>
    </row>
    <row r="239" spans="1:12" x14ac:dyDescent="0.25">
      <c r="A239" s="1">
        <v>6</v>
      </c>
      <c r="B239" s="18" t="s">
        <v>189</v>
      </c>
      <c r="C239" s="19"/>
      <c r="D239" s="28"/>
      <c r="E239" s="19"/>
      <c r="F239" s="29"/>
      <c r="G239" s="19"/>
      <c r="H239" s="52">
        <v>2350000000</v>
      </c>
      <c r="I239" s="52">
        <v>2350000000</v>
      </c>
      <c r="J239" s="46"/>
      <c r="K239" s="8" t="s">
        <v>264</v>
      </c>
      <c r="L239" s="48"/>
    </row>
    <row r="240" spans="1:12" x14ac:dyDescent="0.25">
      <c r="A240" s="23"/>
      <c r="B240" s="71"/>
      <c r="C240" s="71"/>
      <c r="D240" s="71"/>
      <c r="E240" s="71"/>
      <c r="F240" s="71"/>
      <c r="G240" s="71"/>
      <c r="H240" s="67"/>
      <c r="I240" s="33"/>
      <c r="J240" s="34"/>
      <c r="K240" s="44"/>
    </row>
    <row r="241" spans="2:11" x14ac:dyDescent="0.2">
      <c r="B241" s="81" t="s">
        <v>282</v>
      </c>
      <c r="C241" s="81"/>
      <c r="D241" s="81"/>
      <c r="H241" s="82"/>
      <c r="I241" s="82"/>
      <c r="J241" s="82"/>
      <c r="K241" s="82"/>
    </row>
    <row r="242" spans="2:11" ht="15.75" customHeight="1" x14ac:dyDescent="0.2">
      <c r="B242" s="83" t="s">
        <v>281</v>
      </c>
      <c r="C242" s="83"/>
      <c r="D242" s="83"/>
      <c r="H242" s="84"/>
      <c r="I242" s="84"/>
      <c r="J242" s="84"/>
      <c r="K242" s="84"/>
    </row>
    <row r="243" spans="2:11" ht="15.75" customHeight="1" x14ac:dyDescent="0.2">
      <c r="H243" s="82"/>
      <c r="I243" s="85"/>
      <c r="J243" s="85"/>
      <c r="K243" s="85"/>
    </row>
    <row r="244" spans="2:11" x14ac:dyDescent="0.2">
      <c r="K244" s="7"/>
    </row>
    <row r="245" spans="2:11" x14ac:dyDescent="0.2">
      <c r="K245" s="7"/>
    </row>
    <row r="246" spans="2:11" x14ac:dyDescent="0.2">
      <c r="K246" s="7"/>
    </row>
    <row r="247" spans="2:11" x14ac:dyDescent="0.2">
      <c r="K247" s="7"/>
    </row>
    <row r="248" spans="2:11" x14ac:dyDescent="0.2">
      <c r="K248" s="7"/>
    </row>
    <row r="249" spans="2:11" x14ac:dyDescent="0.2">
      <c r="K249" s="7"/>
    </row>
    <row r="250" spans="2:11" x14ac:dyDescent="0.2">
      <c r="K250" s="7"/>
    </row>
    <row r="251" spans="2:11" x14ac:dyDescent="0.2">
      <c r="K251" s="7"/>
    </row>
    <row r="252" spans="2:11" x14ac:dyDescent="0.2">
      <c r="K252" s="7"/>
    </row>
    <row r="253" spans="2:11" x14ac:dyDescent="0.2">
      <c r="K253" s="7"/>
    </row>
    <row r="254" spans="2:11" x14ac:dyDescent="0.2">
      <c r="K254" s="7"/>
    </row>
    <row r="255" spans="2:11" x14ac:dyDescent="0.2">
      <c r="K255" s="7"/>
    </row>
    <row r="256" spans="2:11" x14ac:dyDescent="0.2">
      <c r="K256" s="7"/>
    </row>
    <row r="257" spans="11:11" x14ac:dyDescent="0.2">
      <c r="K257" s="7"/>
    </row>
    <row r="258" spans="11:11" x14ac:dyDescent="0.2">
      <c r="K258" s="7"/>
    </row>
    <row r="259" spans="11:11" x14ac:dyDescent="0.2">
      <c r="K259" s="7"/>
    </row>
    <row r="260" spans="11:11" x14ac:dyDescent="0.2">
      <c r="K260" s="7"/>
    </row>
    <row r="261" spans="11:11" x14ac:dyDescent="0.2">
      <c r="K261" s="7"/>
    </row>
    <row r="262" spans="11:11" x14ac:dyDescent="0.2">
      <c r="K262" s="7"/>
    </row>
    <row r="263" spans="11:11" x14ac:dyDescent="0.2">
      <c r="K263" s="7"/>
    </row>
    <row r="264" spans="11:11" x14ac:dyDescent="0.2">
      <c r="K264" s="7"/>
    </row>
    <row r="265" spans="11:11" x14ac:dyDescent="0.2">
      <c r="K265" s="7"/>
    </row>
    <row r="266" spans="11:11" x14ac:dyDescent="0.2">
      <c r="K266" s="7"/>
    </row>
    <row r="267" spans="11:11" x14ac:dyDescent="0.2">
      <c r="K267" s="7"/>
    </row>
    <row r="268" spans="11:11" x14ac:dyDescent="0.2">
      <c r="K268" s="7"/>
    </row>
    <row r="269" spans="11:11" x14ac:dyDescent="0.2">
      <c r="K269" s="7"/>
    </row>
    <row r="270" spans="11:11" x14ac:dyDescent="0.2">
      <c r="K270" s="7"/>
    </row>
    <row r="271" spans="11:11" x14ac:dyDescent="0.2">
      <c r="K271" s="7"/>
    </row>
    <row r="272" spans="11:11" x14ac:dyDescent="0.2">
      <c r="K272" s="7"/>
    </row>
    <row r="273" spans="11:11" x14ac:dyDescent="0.2">
      <c r="K273" s="7"/>
    </row>
    <row r="274" spans="11:11" x14ac:dyDescent="0.2">
      <c r="K274" s="7"/>
    </row>
    <row r="275" spans="11:11" x14ac:dyDescent="0.2">
      <c r="K275" s="7"/>
    </row>
    <row r="276" spans="11:11" x14ac:dyDescent="0.2">
      <c r="K276" s="7"/>
    </row>
    <row r="277" spans="11:11" x14ac:dyDescent="0.2">
      <c r="K277" s="7"/>
    </row>
    <row r="278" spans="11:11" x14ac:dyDescent="0.2">
      <c r="K278" s="7"/>
    </row>
    <row r="279" spans="11:11" x14ac:dyDescent="0.2">
      <c r="K279" s="7"/>
    </row>
    <row r="280" spans="11:11" x14ac:dyDescent="0.2">
      <c r="K280" s="7"/>
    </row>
    <row r="281" spans="11:11" x14ac:dyDescent="0.2">
      <c r="K281" s="7"/>
    </row>
    <row r="282" spans="11:11" x14ac:dyDescent="0.2">
      <c r="K282" s="7"/>
    </row>
    <row r="283" spans="11:11" x14ac:dyDescent="0.2">
      <c r="K283" s="7"/>
    </row>
    <row r="284" spans="11:11" x14ac:dyDescent="0.2">
      <c r="K284" s="7"/>
    </row>
    <row r="285" spans="11:11" x14ac:dyDescent="0.2">
      <c r="K285" s="7"/>
    </row>
    <row r="286" spans="11:11" x14ac:dyDescent="0.2">
      <c r="K286" s="7"/>
    </row>
    <row r="287" spans="11:11" x14ac:dyDescent="0.2">
      <c r="K287" s="7"/>
    </row>
    <row r="288" spans="11:11" x14ac:dyDescent="0.2">
      <c r="K288" s="7"/>
    </row>
    <row r="289" spans="11:11" x14ac:dyDescent="0.2">
      <c r="K289" s="7"/>
    </row>
    <row r="290" spans="11:11" x14ac:dyDescent="0.2">
      <c r="K290" s="7"/>
    </row>
    <row r="291" spans="11:11" x14ac:dyDescent="0.2">
      <c r="K291" s="7"/>
    </row>
    <row r="292" spans="11:11" x14ac:dyDescent="0.2">
      <c r="K292" s="7"/>
    </row>
    <row r="293" spans="11:11" x14ac:dyDescent="0.2">
      <c r="K293" s="7"/>
    </row>
    <row r="294" spans="11:11" x14ac:dyDescent="0.2">
      <c r="K294" s="7"/>
    </row>
    <row r="295" spans="11:11" x14ac:dyDescent="0.2">
      <c r="K295" s="7"/>
    </row>
    <row r="296" spans="11:11" x14ac:dyDescent="0.2">
      <c r="K296" s="7"/>
    </row>
    <row r="297" spans="11:11" x14ac:dyDescent="0.2">
      <c r="K297" s="7"/>
    </row>
    <row r="298" spans="11:11" x14ac:dyDescent="0.2">
      <c r="K298" s="7"/>
    </row>
    <row r="299" spans="11:11" x14ac:dyDescent="0.2">
      <c r="K299" s="7"/>
    </row>
    <row r="300" spans="11:11" x14ac:dyDescent="0.2">
      <c r="K300" s="7"/>
    </row>
    <row r="301" spans="11:11" x14ac:dyDescent="0.2">
      <c r="K301" s="7"/>
    </row>
    <row r="302" spans="11:11" x14ac:dyDescent="0.2">
      <c r="K302" s="7"/>
    </row>
    <row r="303" spans="11:11" x14ac:dyDescent="0.2">
      <c r="K303" s="7"/>
    </row>
    <row r="304" spans="11:11" x14ac:dyDescent="0.2">
      <c r="K304" s="7"/>
    </row>
    <row r="305" spans="11:11" x14ac:dyDescent="0.2">
      <c r="K305" s="7"/>
    </row>
    <row r="306" spans="11:11" x14ac:dyDescent="0.2">
      <c r="K306" s="7"/>
    </row>
    <row r="307" spans="11:11" x14ac:dyDescent="0.2">
      <c r="K307" s="7"/>
    </row>
    <row r="308" spans="11:11" x14ac:dyDescent="0.2">
      <c r="K308" s="7"/>
    </row>
    <row r="309" spans="11:11" x14ac:dyDescent="0.2">
      <c r="K309" s="7"/>
    </row>
    <row r="310" spans="11:11" x14ac:dyDescent="0.2">
      <c r="K310" s="7"/>
    </row>
    <row r="311" spans="11:11" x14ac:dyDescent="0.2">
      <c r="K311" s="7"/>
    </row>
    <row r="312" spans="11:11" x14ac:dyDescent="0.2">
      <c r="K312" s="7"/>
    </row>
    <row r="313" spans="11:11" x14ac:dyDescent="0.2">
      <c r="K313" s="7"/>
    </row>
    <row r="314" spans="11:11" x14ac:dyDescent="0.2">
      <c r="K314" s="7"/>
    </row>
    <row r="315" spans="11:11" x14ac:dyDescent="0.2">
      <c r="K315" s="7"/>
    </row>
    <row r="316" spans="11:11" x14ac:dyDescent="0.2">
      <c r="K316" s="7"/>
    </row>
    <row r="317" spans="11:11" x14ac:dyDescent="0.2">
      <c r="K317" s="7"/>
    </row>
    <row r="318" spans="11:11" x14ac:dyDescent="0.2">
      <c r="K318" s="7"/>
    </row>
    <row r="319" spans="11:11" x14ac:dyDescent="0.2">
      <c r="K319" s="7"/>
    </row>
    <row r="320" spans="11:11" x14ac:dyDescent="0.2">
      <c r="K320" s="7"/>
    </row>
    <row r="321" spans="11:11" x14ac:dyDescent="0.2">
      <c r="K321" s="7"/>
    </row>
    <row r="322" spans="11:11" x14ac:dyDescent="0.2">
      <c r="K322" s="7"/>
    </row>
    <row r="323" spans="11:11" x14ac:dyDescent="0.2">
      <c r="K323" s="7"/>
    </row>
    <row r="324" spans="11:11" x14ac:dyDescent="0.2">
      <c r="K324" s="7"/>
    </row>
    <row r="325" spans="11:11" x14ac:dyDescent="0.2">
      <c r="K325" s="7"/>
    </row>
    <row r="326" spans="11:11" x14ac:dyDescent="0.2">
      <c r="K326" s="7"/>
    </row>
    <row r="327" spans="11:11" x14ac:dyDescent="0.2">
      <c r="K327" s="7"/>
    </row>
    <row r="328" spans="11:11" x14ac:dyDescent="0.2">
      <c r="K328" s="7"/>
    </row>
    <row r="329" spans="11:11" x14ac:dyDescent="0.2">
      <c r="K329" s="7"/>
    </row>
    <row r="330" spans="11:11" x14ac:dyDescent="0.2">
      <c r="K330" s="7"/>
    </row>
    <row r="331" spans="11:11" x14ac:dyDescent="0.2">
      <c r="K331" s="7"/>
    </row>
    <row r="332" spans="11:11" x14ac:dyDescent="0.2">
      <c r="K332" s="7"/>
    </row>
    <row r="333" spans="11:11" x14ac:dyDescent="0.2">
      <c r="K333" s="7"/>
    </row>
    <row r="334" spans="11:11" x14ac:dyDescent="0.2">
      <c r="K334" s="7"/>
    </row>
    <row r="335" spans="11:11" x14ac:dyDescent="0.2">
      <c r="K335" s="7"/>
    </row>
    <row r="336" spans="11:11" x14ac:dyDescent="0.2">
      <c r="K336" s="7"/>
    </row>
    <row r="337" spans="11:11" x14ac:dyDescent="0.2">
      <c r="K337" s="7"/>
    </row>
    <row r="338" spans="11:11" x14ac:dyDescent="0.2">
      <c r="K338" s="7"/>
    </row>
    <row r="339" spans="11:11" x14ac:dyDescent="0.2">
      <c r="K339" s="7"/>
    </row>
    <row r="340" spans="11:11" x14ac:dyDescent="0.2">
      <c r="K340" s="7"/>
    </row>
    <row r="341" spans="11:11" x14ac:dyDescent="0.2">
      <c r="K341" s="7"/>
    </row>
    <row r="342" spans="11:11" x14ac:dyDescent="0.2">
      <c r="K342" s="7"/>
    </row>
    <row r="343" spans="11:11" x14ac:dyDescent="0.2">
      <c r="K343" s="7"/>
    </row>
    <row r="344" spans="11:11" x14ac:dyDescent="0.2">
      <c r="K344" s="7"/>
    </row>
    <row r="345" spans="11:11" x14ac:dyDescent="0.2">
      <c r="K345" s="7"/>
    </row>
    <row r="346" spans="11:11" x14ac:dyDescent="0.2">
      <c r="K346" s="7"/>
    </row>
    <row r="347" spans="11:11" x14ac:dyDescent="0.2">
      <c r="K347" s="7"/>
    </row>
    <row r="348" spans="11:11" x14ac:dyDescent="0.2">
      <c r="K348" s="7"/>
    </row>
    <row r="349" spans="11:11" x14ac:dyDescent="0.2">
      <c r="K349" s="7"/>
    </row>
    <row r="350" spans="11:11" x14ac:dyDescent="0.2">
      <c r="K350" s="7"/>
    </row>
    <row r="351" spans="11:11" x14ac:dyDescent="0.2">
      <c r="K351" s="7"/>
    </row>
    <row r="352" spans="11:11" x14ac:dyDescent="0.2">
      <c r="K352" s="7"/>
    </row>
    <row r="353" spans="11:11" x14ac:dyDescent="0.2">
      <c r="K353" s="7"/>
    </row>
    <row r="354" spans="11:11" x14ac:dyDescent="0.2">
      <c r="K354" s="7"/>
    </row>
    <row r="355" spans="11:11" x14ac:dyDescent="0.2">
      <c r="K355" s="7"/>
    </row>
    <row r="356" spans="11:11" x14ac:dyDescent="0.2">
      <c r="K356" s="7"/>
    </row>
    <row r="357" spans="11:11" x14ac:dyDescent="0.2">
      <c r="K357" s="7"/>
    </row>
    <row r="358" spans="11:11" x14ac:dyDescent="0.2">
      <c r="K358" s="7"/>
    </row>
    <row r="359" spans="11:11" x14ac:dyDescent="0.2">
      <c r="K359" s="7"/>
    </row>
    <row r="360" spans="11:11" x14ac:dyDescent="0.2">
      <c r="K360" s="7"/>
    </row>
    <row r="361" spans="11:11" x14ac:dyDescent="0.2">
      <c r="K361" s="7"/>
    </row>
    <row r="362" spans="11:11" x14ac:dyDescent="0.2">
      <c r="K362" s="7"/>
    </row>
    <row r="363" spans="11:11" x14ac:dyDescent="0.2">
      <c r="K363" s="7"/>
    </row>
    <row r="364" spans="11:11" x14ac:dyDescent="0.2">
      <c r="K364" s="7"/>
    </row>
    <row r="365" spans="11:11" x14ac:dyDescent="0.2">
      <c r="K365" s="7"/>
    </row>
    <row r="366" spans="11:11" x14ac:dyDescent="0.2">
      <c r="K366" s="7"/>
    </row>
    <row r="367" spans="11:11" x14ac:dyDescent="0.2">
      <c r="K367" s="7"/>
    </row>
    <row r="368" spans="11:11" x14ac:dyDescent="0.2">
      <c r="K368" s="7"/>
    </row>
    <row r="369" spans="11:11" x14ac:dyDescent="0.2">
      <c r="K369" s="7"/>
    </row>
    <row r="370" spans="11:11" x14ac:dyDescent="0.2">
      <c r="K370" s="7"/>
    </row>
    <row r="371" spans="11:11" x14ac:dyDescent="0.2">
      <c r="K371" s="7"/>
    </row>
    <row r="372" spans="11:11" x14ac:dyDescent="0.2">
      <c r="K372" s="7"/>
    </row>
    <row r="373" spans="11:11" x14ac:dyDescent="0.2">
      <c r="K373" s="7"/>
    </row>
    <row r="374" spans="11:11" x14ac:dyDescent="0.2">
      <c r="K374" s="7"/>
    </row>
    <row r="375" spans="11:11" x14ac:dyDescent="0.2">
      <c r="K375" s="7"/>
    </row>
    <row r="376" spans="11:11" x14ac:dyDescent="0.2">
      <c r="K376" s="7"/>
    </row>
    <row r="377" spans="11:11" x14ac:dyDescent="0.2">
      <c r="K377" s="7"/>
    </row>
    <row r="378" spans="11:11" x14ac:dyDescent="0.2">
      <c r="K378" s="7"/>
    </row>
    <row r="379" spans="11:11" x14ac:dyDescent="0.2">
      <c r="K379" s="7"/>
    </row>
    <row r="380" spans="11:11" x14ac:dyDescent="0.2">
      <c r="K380" s="7"/>
    </row>
    <row r="381" spans="11:11" x14ac:dyDescent="0.2">
      <c r="K381" s="7"/>
    </row>
    <row r="382" spans="11:11" x14ac:dyDescent="0.2">
      <c r="K382" s="7"/>
    </row>
    <row r="383" spans="11:11" x14ac:dyDescent="0.2">
      <c r="K383" s="7"/>
    </row>
    <row r="384" spans="11:11" x14ac:dyDescent="0.2">
      <c r="K384" s="7"/>
    </row>
    <row r="385" spans="11:11" x14ac:dyDescent="0.2">
      <c r="K385" s="7"/>
    </row>
    <row r="386" spans="11:11" x14ac:dyDescent="0.2">
      <c r="K386" s="7"/>
    </row>
    <row r="387" spans="11:11" x14ac:dyDescent="0.2">
      <c r="K387" s="7"/>
    </row>
    <row r="388" spans="11:11" x14ac:dyDescent="0.2">
      <c r="K388" s="7"/>
    </row>
    <row r="389" spans="11:11" x14ac:dyDescent="0.2">
      <c r="K389" s="7"/>
    </row>
    <row r="390" spans="11:11" x14ac:dyDescent="0.2">
      <c r="K390" s="7"/>
    </row>
    <row r="391" spans="11:11" x14ac:dyDescent="0.2">
      <c r="K391" s="7"/>
    </row>
    <row r="392" spans="11:11" x14ac:dyDescent="0.2">
      <c r="K392" s="7"/>
    </row>
    <row r="393" spans="11:11" x14ac:dyDescent="0.2">
      <c r="K393" s="7"/>
    </row>
    <row r="394" spans="11:11" x14ac:dyDescent="0.2">
      <c r="K394" s="7"/>
    </row>
    <row r="395" spans="11:11" x14ac:dyDescent="0.2">
      <c r="K395" s="7"/>
    </row>
    <row r="396" spans="11:11" x14ac:dyDescent="0.2">
      <c r="K396" s="7"/>
    </row>
    <row r="397" spans="11:11" x14ac:dyDescent="0.2">
      <c r="K397" s="7"/>
    </row>
    <row r="398" spans="11:11" x14ac:dyDescent="0.2">
      <c r="K398" s="7"/>
    </row>
    <row r="399" spans="11:11" x14ac:dyDescent="0.2">
      <c r="K399" s="7"/>
    </row>
    <row r="400" spans="11:11" x14ac:dyDescent="0.2">
      <c r="K400" s="7"/>
    </row>
    <row r="401" spans="11:11" x14ac:dyDescent="0.2">
      <c r="K401" s="7"/>
    </row>
    <row r="402" spans="11:11" x14ac:dyDescent="0.2">
      <c r="K402" s="7"/>
    </row>
    <row r="403" spans="11:11" x14ac:dyDescent="0.2">
      <c r="K403" s="7"/>
    </row>
    <row r="404" spans="11:11" x14ac:dyDescent="0.2">
      <c r="K404" s="7"/>
    </row>
    <row r="405" spans="11:11" x14ac:dyDescent="0.2">
      <c r="K405" s="7"/>
    </row>
    <row r="406" spans="11:11" x14ac:dyDescent="0.2">
      <c r="K406" s="7"/>
    </row>
    <row r="407" spans="11:11" x14ac:dyDescent="0.2">
      <c r="K407" s="7"/>
    </row>
    <row r="408" spans="11:11" x14ac:dyDescent="0.2">
      <c r="K408" s="7"/>
    </row>
    <row r="409" spans="11:11" x14ac:dyDescent="0.2">
      <c r="K409" s="7"/>
    </row>
    <row r="410" spans="11:11" x14ac:dyDescent="0.2">
      <c r="K410" s="7"/>
    </row>
    <row r="411" spans="11:11" x14ac:dyDescent="0.2">
      <c r="K411" s="7"/>
    </row>
    <row r="412" spans="11:11" x14ac:dyDescent="0.2">
      <c r="K412" s="7"/>
    </row>
    <row r="413" spans="11:11" x14ac:dyDescent="0.2">
      <c r="K413" s="7"/>
    </row>
    <row r="414" spans="11:11" x14ac:dyDescent="0.2">
      <c r="K414" s="7"/>
    </row>
    <row r="415" spans="11:11" x14ac:dyDescent="0.2">
      <c r="K415" s="7"/>
    </row>
    <row r="416" spans="11:11" x14ac:dyDescent="0.2">
      <c r="K416" s="7"/>
    </row>
    <row r="417" spans="11:11" x14ac:dyDescent="0.2">
      <c r="K417" s="7"/>
    </row>
    <row r="418" spans="11:11" x14ac:dyDescent="0.2">
      <c r="K418" s="7"/>
    </row>
    <row r="419" spans="11:11" x14ac:dyDescent="0.2">
      <c r="K419" s="7"/>
    </row>
    <row r="420" spans="11:11" x14ac:dyDescent="0.2">
      <c r="K420" s="7"/>
    </row>
    <row r="421" spans="11:11" x14ac:dyDescent="0.2">
      <c r="K421" s="7"/>
    </row>
    <row r="422" spans="11:11" x14ac:dyDescent="0.2">
      <c r="K422" s="7"/>
    </row>
    <row r="423" spans="11:11" x14ac:dyDescent="0.2">
      <c r="K423" s="7"/>
    </row>
  </sheetData>
  <autoFilter ref="C1:C270"/>
  <mergeCells count="20">
    <mergeCell ref="B241:D241"/>
    <mergeCell ref="H241:K241"/>
    <mergeCell ref="B242:D242"/>
    <mergeCell ref="H242:K242"/>
    <mergeCell ref="H243:K243"/>
    <mergeCell ref="B240:G240"/>
    <mergeCell ref="J1:K1"/>
    <mergeCell ref="A1:B1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I6"/>
    <mergeCell ref="J6:J7"/>
    <mergeCell ref="K6:K7"/>
  </mergeCells>
  <pageMargins left="0.43307086614173229" right="0.39370078740157483" top="0.55118110236220474" bottom="0.55118110236220474" header="0.31496062992125984" footer="0.31496062992125984"/>
  <pageSetup paperSize="9" scale="72" fitToHeight="0" orientation="landscape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Phụ lục vật tư </vt:lpstr>
      <vt:lpstr>'Phụ lục vật tư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MyPC</cp:lastModifiedBy>
  <cp:lastPrinted>2024-04-02T04:04:35Z</cp:lastPrinted>
  <dcterms:created xsi:type="dcterms:W3CDTF">2024-01-16T03:41:59Z</dcterms:created>
  <dcterms:modified xsi:type="dcterms:W3CDTF">2024-04-02T04:05:06Z</dcterms:modified>
</cp:coreProperties>
</file>